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<sst xmlns="http://schemas.openxmlformats.org/spreadsheetml/2006/main" uniqueCount="137">
  <si>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</si>
  <si>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</si>
  <si>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</si>
  <si>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</si>
  <si>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</si>
  <si>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</si>
  <si>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</si>
  <si>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</si>
  <si>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</si>
  <si>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</si>
  <si>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04 août 2025</t>
  </si>
  <si>
    <t>Devis 20250804 DLA</t>
  </si>
  <si>
    <r>
      <rPr>
        <rFont val="Myriad46"/>
        <b val="true"/>
        <i val="false"/>
        <strike val="false"/>
        <color rgb="FFFF0000"/>
        <sz val="90"/>
        <u val="none"/>
      </rPr>
      <t xml:space="preserve">SPIE FACILITIES </t>
    </r>
    <r>
      <rPr>
        <rFont val="Myriad46"/>
        <b val="false"/>
        <i val="false"/>
        <strike val="false"/>
        <color rgb="FFFF0000"/>
        <sz val="68"/>
        <u val="none"/>
      </rPr>
      <t xml:space="preserve">35
1 rue Gros Guillaume
35650 LE RHEU
</t>
    </r>
    <r>
      <rPr>
        <rFont val="Myriad46"/>
        <b val="false"/>
        <i val="false"/>
        <strike val="false"/>
        <color rgb="FF000000"/>
        <sz val="68"/>
        <u val="none"/>
      </rPr>
      <t xml:space="preserve">à l'attention de </t>
    </r>
    <r>
      <rPr>
        <rFont val="Myriad46"/>
        <b val="true"/>
        <i val="false"/>
        <strike val="false"/>
        <color rgb="FFFF0000"/>
        <sz val="68"/>
        <u val="none"/>
      </rPr>
      <t xml:space="preserve">Mme CORMAULT Albane
</t>
    </r>
    <r>
      <rPr>
        <rFont val="Myriad46"/>
        <b val="false"/>
        <i val="false"/>
        <strike val="false"/>
        <color rgb="FF000000"/>
        <sz val="68"/>
        <u val="none"/>
      </rPr>
      <t xml:space="preserve">Email: </t>
    </r>
    <r>
      <rPr>
        <rFont val="Myriad46"/>
        <b val="false"/>
        <i val="false"/>
        <strike val="false"/>
        <color rgb="FF0000FF"/>
        <sz val="68"/>
        <u val="single"/>
      </rPr>
      <t xml:space="preserve">albane.cormault@spie.com
</t>
    </r>
    <r>
      <rPr>
        <rFont val="Myriad46"/>
        <b val="false"/>
        <i val="false"/>
        <strike val="false"/>
        <color rgb="FF000000"/>
        <sz val="68"/>
        <u val="none"/>
      </rPr>
      <t xml:space="preserve">Tel: </t>
    </r>
    <r>
      <rPr>
        <rFont val="Myriad46"/>
        <b val="false"/>
        <i val="false"/>
        <strike val="false"/>
        <color rgb="FFFF0000"/>
        <sz val="68"/>
        <u val="none"/>
      </rPr>
      <t xml:space="preserve">0634480508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</si>
  <si>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</si>
  <si>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</si>
  <si>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</si>
  <si>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</si>
  <si>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</si>
  <si>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</si>
  <si>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</si>
  <si>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</si>
  <si>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</si>
  <si>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</si>
  <si>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</si>
  <si>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</si>
  <si>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</si>
  <si>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</si>
  <si>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</si>
  <si>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</si>
  <si>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</si>
  <si>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</si>
  <si>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</si>
  <si>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</si>
  <si>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</si>
  <si>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</si>
  <si>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</si>
  <si>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</si>
  <si>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</si>
  <si>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</si>
  <si>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</si>
  <si>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</si>
  <si>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</si>
  <si>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</si>
  <si>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</si>
  <si>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</si>
  <si>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</si>
  <si>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</si>
  <si>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</si>
  <si>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</si>
  <si>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</si>
  <si>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</si>
  <si>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</si>
  <si>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</si>
  <si>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UFB-</t>
    </r>
    <r>
      <rPr>
        <rFont val="Myriad46"/>
        <b val="false"/>
        <i val="false"/>
        <strike val="false"/>
        <color rgb="FFFF0000"/>
        <sz val="48"/>
        <u val="none"/>
      </rPr>
      <t xml:space="preserve">30X15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</si>
  <si>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</si>
  <si>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</si>
  <si>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</si>
  <si>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</si>
  <si>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</si>
  <si>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</si>
  <si>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</si>
  <si>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</si>
  <si>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</si>
  <si>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rPr>
        <rFont val="Myriad46"/>
        <b val="false"/>
        <i val="false"/>
        <strike val="false"/>
        <color rgb="FF000000"/>
        <sz val="48"/>
        <u val="none"/>
      </rPr>
      <t xml:space="preserve">VS</t>
    </r>
    <r>
      <rPr>
        <rFont val="Myriad46"/>
        <b val="false"/>
        <i val="false"/>
        <strike val="false"/>
        <color rgb="FFFF0000"/>
        <sz val="48"/>
        <u val="none"/>
      </rPr>
      <t xml:space="preserve">3</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</si>
  <si>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</si>
  <si>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r>
      <rPr>
        <rFont val="Myriad46"/>
        <b val="true"/>
        <i val="false"/>
        <strike val="false"/>
        <color rgb="FFFF00FF"/>
        <sz val="72"/>
        <u val="none"/>
      </rPr>
      <t xml:space="preserve">2</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</si>
  <si>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</si>
  <si>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</si>
  <si>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</si>
  <si>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</si>
  <si>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</si>
  <si>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</si>
  <si>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</si>
  <si>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</si>
  <si>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</si>
  <si>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7030</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</si>
  <si>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7030 Gris pierre</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</si>
  <si>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</si>
  <si>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</si>
  <si>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</si>
  <si>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</si>
  <si>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</si>
  <si>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</si>
  <si>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</si>
  <si>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</si>
  <si>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</si>
  <si>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</si>
  <si>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</si>
  <si>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</si>
  <si>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</si>
  <si>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</si>
  <si>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</si>
  <si>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</si>
  <si>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</si>
  <si>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</si>
  <si>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</si>
  <si>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</si>
  <si>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</si>
  <si>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</si>
  <si>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</si>
  <si>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</si>
  <si>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</si>
  <si>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</si>
  <si>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</si>
  <si>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</si>
  <si>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</si>
  <si>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</si>
  <si>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</si>
  <si>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</si>
  <si>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35</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</si>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</sst>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603d1863318dbefde50fefc65e4388c1.JPG"/><Relationship Id="rId6" Type="http://schemas.openxmlformats.org/officeDocument/2006/relationships/image" Target="../media/123cf118956548b7d7a726a52a4f990b.jpeg"/><Relationship Id="rId7" Type="http://schemas.openxmlformats.org/officeDocument/2006/relationships/image" Target="../media/e3aafd76dec1b598ebf956172b6bbdc5.png"/><Relationship Id="rId8" Type="http://schemas.openxmlformats.org/officeDocument/2006/relationships/image" Target="../media/1e4787674c4bc7485fcf91bc6ae6248d.png"/><Relationship Id="rId9" Type="http://schemas.openxmlformats.org/officeDocument/2006/relationships/image" Target="../media/492d9a49d16032479b7adecde425a4f9.jpeg"/><Relationship Id="rId10" Type="http://schemas.openxmlformats.org/officeDocument/2006/relationships/image" Target="../media/c5a63eb7ab380bcba840d2a63cda829d.png"/><Relationship Id="rId11" Type="http://schemas.openxmlformats.org/officeDocument/2006/relationships/image" Target="../media/9eed69ab03ccec0f430591fde61cafb1.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5" name="Image 42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762750"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SPIE FACILITIES 35
1 rue Gros Guillaume
35650 LE RHEU
à l'attention de Mme CORMAULT Albane
Email: albane.cormault@spie.com
Tel: 0634480508</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lundi 04 août 2025</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20250804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SPIE FACILITIES </t>
          </r>
          <r>
            <rPr>
              <rFont val="Myriad46"/>
              <b val="false"/>
              <i val="false"/>
              <strike val="false"/>
              <color rgb="FFFF0000"/>
              <sz val="68"/>
              <u val="none"/>
            </rPr>
            <t xml:space="preserve">35
1 rue Gros Guillaume
35650 LE RHEU
</t>
          </r>
          <r>
            <rPr>
              <rFont val="Myriad46"/>
              <b val="false"/>
              <i val="false"/>
              <strike val="false"/>
              <color rgb="FF000000"/>
              <sz val="68"/>
              <u val="none"/>
            </rPr>
            <t xml:space="preserve">à l'attention de </t>
          </r>
          <r>
            <rPr>
              <rFont val="Myriad46"/>
              <b val="true"/>
              <i val="false"/>
              <strike val="false"/>
              <color rgb="FFFF0000"/>
              <sz val="68"/>
              <u val="none"/>
            </rPr>
            <t xml:space="preserve">Mme CORMAULT Albane
</t>
          </r>
          <r>
            <rPr>
              <rFont val="Myriad46"/>
              <b val="false"/>
              <i val="false"/>
              <strike val="false"/>
              <color rgb="FF000000"/>
              <sz val="68"/>
              <u val="none"/>
            </rPr>
            <t xml:space="preserve">Email: </t>
          </r>
          <r>
            <rPr>
              <rFont val="Myriad46"/>
              <b val="false"/>
              <i val="false"/>
              <strike val="false"/>
              <color rgb="FF0000FF"/>
              <sz val="68"/>
              <u val="single"/>
            </rPr>
            <t xml:space="preserve">albane.cormault@spie.com
</t>
          </r>
          <r>
            <rPr>
              <rFont val="Myriad46"/>
              <b val="false"/>
              <i val="false"/>
              <strike val="false"/>
              <color rgb="FF000000"/>
              <sz val="68"/>
              <u val="none"/>
            </rPr>
            <t xml:space="preserve">Tel: </t>
          </r>
          <r>
            <rPr>
              <rFont val="Myriad46"/>
              <b val="false"/>
              <i val="false"/>
              <strike val="false"/>
              <color rgb="FFFF0000"/>
              <sz val="68"/>
              <u val="none"/>
            </rPr>
            <t xml:space="preserve">0634480508</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UFB-</t>
          </r>
          <r>
            <rPr>
              <rFont val="Myriad46"/>
              <b val="false"/>
              <i val="false"/>
              <strike val="false"/>
              <color rgb="FFFF0000"/>
              <sz val="48"/>
              <u val="none"/>
            </rPr>
            <t xml:space="preserve">30X15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2</v>
      </c>
      <c r="F34" s="110">
        <v>1700</v>
      </c>
      <c r="G34" s="134">
        <f>(E34*F34)</f>
        <v>3400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s="2" customFormat="1">
      <c r="A42" s="193" t="s">
        <v>62</v>
      </c>
      <c r="B42" s="183"/>
      <c r="C42" s="152" t="inlineStr">
        <is>
          <r>
            <rPr>
              <rFont val="Myriad46"/>
              <b val="false"/>
              <i val="false"/>
              <strike val="false"/>
              <color rgb="FF000000"/>
              <sz val="48"/>
              <u val="none"/>
            </rPr>
            <t xml:space="preserve">VS</t>
          </r>
          <r>
            <rPr>
              <rFont val="Myriad46"/>
              <b val="false"/>
              <i val="false"/>
              <strike val="false"/>
              <color rgb="FFFF0000"/>
              <sz val="48"/>
              <u val="none"/>
            </rPr>
            <t xml:space="preserve">3</t>
          </r>
        </is>
      </c>
      <c r="D42" s="91" t="s">
        <v>64</v>
      </c>
      <c r="E42" s="91" t="inlineStr">
        <is>
          <r>
            <rPr>
              <rFont val="Myriad46"/>
              <b val="true"/>
              <i val="false"/>
              <strike val="false"/>
              <color rgb="FFFF00FF"/>
              <sz val="72"/>
              <u val="none"/>
            </rPr>
            <t xml:space="preserve">2</t>
          </r>
        </is>
      </c>
      <c r="F42" s="119">
        <v>450</v>
      </c>
      <c r="G42" s="121">
        <f>F42*E42</f>
        <v>900</v>
      </c>
      <c r="H42" s="84"/>
      <c r="I42" s="84"/>
      <c r="J42" s="84"/>
      <c r="K42" s="2"/>
      <c r="L42" s="2"/>
      <c r="M42" s="2"/>
      <c r="N42" s="2"/>
      <c r="O42" s="2"/>
      <c r="P42" s="2"/>
      <c r="Q42" s="2"/>
    </row>
    <row r="43" spans="1:26" customHeight="1" ht="120"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66</v>
      </c>
      <c r="B44" s="183"/>
      <c r="C44" s="187" t="s">
        <v>67</v>
      </c>
      <c r="D44" s="91" t="s">
        <v>68</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69</v>
      </c>
      <c r="B46" s="183"/>
      <c r="C46" s="152" t="s">
        <v>70</v>
      </c>
      <c r="D46" s="91" t="s">
        <v>71</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72</v>
      </c>
      <c r="D48" s="189" t="s">
        <v>73</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74</v>
      </c>
      <c r="B50" s="183"/>
      <c r="C50" s="152" t="s">
        <v>75</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7030 Gris pierre</t>
          </r>
        </is>
      </c>
      <c r="E50" s="91" t="inlineStr">
        <is>
          <r>
            <rPr>
              <rFont val="Myriad46"/>
              <b val="true"/>
              <i val="false"/>
              <strike val="false"/>
              <color rgb="FFFF00FF"/>
              <sz val="72"/>
              <u val="none"/>
            </rPr>
            <t xml:space="preserve">2</t>
          </r>
        </is>
      </c>
      <c r="F50" s="119">
        <v>215</v>
      </c>
      <c r="G50" s="121">
        <f>F50*E50</f>
        <v>430</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s="2" customFormat="1">
      <c r="A56" s="56" t="s">
        <v>86</v>
      </c>
      <c r="B56" s="85"/>
      <c r="C56" s="39" t="s">
        <v>87</v>
      </c>
      <c r="D56" s="88" t="s">
        <v>88</v>
      </c>
      <c r="E56" s="86" t="inlineStr">
        <is>
          <r>
            <rPr>
              <rFont val="Myriad46"/>
              <b val="true"/>
              <i val="false"/>
              <strike val="false"/>
              <color rgb="FFFF00FF"/>
              <sz val="72"/>
              <u val="none"/>
            </rPr>
            <t xml:space="preserve">2</t>
          </r>
        </is>
      </c>
      <c r="F56" s="60">
        <v>350</v>
      </c>
      <c r="G56" s="87">
        <f>SUM(F56*E56)</f>
        <v>700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35</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6516</v>
      </c>
      <c r="B73" s="104">
        <f>0.2*G73</f>
        <v>1086</v>
      </c>
      <c r="C73" s="105"/>
      <c r="D73" s="44" t="e">
        <f>F73*E73</f>
        <v>#REF!</v>
      </c>
      <c r="E73" s="45" t="e">
        <f>G70+G69+G68+G67+G65+G61+G59+G58+G57+#REF!+#REF!+#REF!+#REF!+G55+G53+G52+#REF!+#REF!+#REF!+#REF!+#REF!+#REF!+#REF!+#REF!+#REF!+#REF!+#REF!+G50+G48+#REF!+#REF!+#REF!+#REF!+#REF!+#REF!+#REF!+#REF!+#REF!+#REF!+#REF!+G46+G44+#REF!+G42+G40+#REF!+#REF!+#REF!+G34+#REF!+#REF!</f>
        <v>#REF!</v>
      </c>
      <c r="F73" s="46">
        <v>0</v>
      </c>
      <c r="G73" s="32">
        <f>SUM(G34:G70)</f>
        <v>5430</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