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<sst xmlns="http://schemas.openxmlformats.org/spreadsheetml/2006/main" uniqueCount="137">
  <si>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</si>
  <si>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</si>
  <si>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</si>
  <si>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</si>
  <si>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</si>
  <si>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</si>
  <si>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</si>
  <si>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</si>
  <si>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</si>
  <si>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</si>
  <si>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10 avril 2025</t>
  </si>
  <si>
    <t>Devis 20250410 DLA</t>
  </si>
  <si>
    <r>
      <rPr>
        <rFont val="Myriad46"/>
        <b val="true"/>
        <i val="false"/>
        <strike val="false"/>
        <color rgb="FFFF0000"/>
        <sz val="90"/>
        <u val="none"/>
      </rPr>
      <t xml:space="preserve">NORAUTO </t>
    </r>
    <r>
      <rPr>
        <rFont val="Myriad46"/>
        <b val="false"/>
        <i val="false"/>
        <strike val="false"/>
        <color rgb="FFFF0000"/>
        <sz val="68"/>
        <u val="none"/>
      </rPr>
      <t xml:space="preserve">33
centre commercial Auchan
33270 BOULIAC
</t>
    </r>
    <r>
      <rPr>
        <rFont val="Myriad46"/>
        <b val="false"/>
        <i val="false"/>
        <strike val="false"/>
        <color rgb="FF000000"/>
        <sz val="68"/>
        <u val="none"/>
      </rPr>
      <t xml:space="preserve">à l'attention de </t>
    </r>
    <r>
      <rPr>
        <rFont val="Myriad46"/>
        <b val="true"/>
        <i val="false"/>
        <strike val="false"/>
        <color rgb="FFFF0000"/>
        <sz val="68"/>
        <u val="none"/>
      </rPr>
      <t xml:space="preserve">Mr BILLA Alain
</t>
    </r>
    <r>
      <rPr>
        <rFont val="Myriad46"/>
        <b val="false"/>
        <i val="false"/>
        <strike val="false"/>
        <color rgb="FF000000"/>
        <sz val="68"/>
        <u val="none"/>
      </rPr>
      <t xml:space="preserve">Email: </t>
    </r>
    <r>
      <rPr>
        <rFont val="Myriad46"/>
        <b val="false"/>
        <i val="false"/>
        <strike val="false"/>
        <color rgb="FF0000FF"/>
        <sz val="68"/>
        <u val="single"/>
      </rPr>
      <t xml:space="preserve">abilla@norauto.fr
</t>
    </r>
    <r>
      <rPr>
        <rFont val="Myriad46"/>
        <b val="false"/>
        <i val="false"/>
        <strike val="false"/>
        <color rgb="FF000000"/>
        <sz val="68"/>
        <u val="none"/>
      </rPr>
      <t xml:space="preserve">Tel: </t>
    </r>
    <r>
      <rPr>
        <rFont val="Myriad46"/>
        <b val="false"/>
        <i val="false"/>
        <strike val="false"/>
        <color rgb="FFFF0000"/>
        <sz val="68"/>
        <u val="none"/>
      </rPr>
      <t xml:space="preserve"> 07 63 78 73 02</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</si>
  <si>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</si>
  <si>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</si>
  <si>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</si>
  <si>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</si>
  <si>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</si>
  <si>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</si>
  <si>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</si>
  <si>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</si>
  <si>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</si>
  <si>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</si>
  <si>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</si>
  <si>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</si>
  <si>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</si>
  <si>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</si>
  <si>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</si>
  <si>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</si>
  <si>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</si>
  <si>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</si>
  <si>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</si>
  <si>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</si>
  <si>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</si>
  <si>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</si>
  <si>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</si>
  <si>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</si>
  <si>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</si>
  <si>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</si>
  <si>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</si>
  <si>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</si>
  <si>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</si>
  <si>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</si>
  <si>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</si>
  <si>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</si>
  <si>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</si>
  <si>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</si>
  <si>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</si>
  <si>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</si>
  <si>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</si>
  <si>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</si>
  <si>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</si>
  <si>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</si>
  <si>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UFR-</t>
    </r>
    <r>
      <rPr>
        <rFont val="Myriad46"/>
        <b val="false"/>
        <i val="false"/>
        <strike val="false"/>
        <color rgb="FFFF0000"/>
        <sz val="48"/>
        <u val="none"/>
      </rPr>
      <t xml:space="preserve">20X30</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</si>
  <si>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</si>
  <si>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</si>
  <si>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</si>
  <si>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</si>
  <si>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</si>
  <si>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</si>
  <si>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</si>
  <si>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</si>
  <si>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</si>
  <si>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</si>
  <si>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</si>
  <si>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</si>
  <si>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</si>
  <si>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</si>
  <si>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</si>
  <si>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</si>
  <si>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</si>
  <si>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</si>
  <si>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</si>
  <si>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</si>
  <si>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</si>
  <si>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</si>
  <si>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</si>
  <si>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</si>
  <si>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</si>
  <si>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</si>
  <si>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</si>
  <si>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</si>
  <si>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</si>
  <si>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</si>
  <si>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</si>
  <si>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</si>
  <si>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</si>
  <si>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</si>
  <si>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</si>
  <si>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</si>
  <si>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</si>
  <si>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</si>
  <si>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</si>
  <si>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</si>
  <si>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</si>
  <si>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</si>
  <si>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</si>
  <si>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</si>
  <si>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</si>
  <si>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</si>
  <si>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</si>
  <si>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</si>
  <si>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</si>
  <si>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</si>
  <si>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</si>
  <si>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</si>
  <si>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</si>
  <si>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</si>
  <si>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</si>
  <si>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33</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</si>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</sst>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611df8c3590a397ae5c7781b1d23cf77.jpeg"/><Relationship Id="rId5" Type="http://schemas.openxmlformats.org/officeDocument/2006/relationships/image" Target="../media/f88f263e0299b59d9a5c679e2d96d888.jpeg"/><Relationship Id="rId6" Type="http://schemas.openxmlformats.org/officeDocument/2006/relationships/image" Target="../media/c43480fbea3efe60ea0b1e8e532f4abb.jpg"/><Relationship Id="rId7" Type="http://schemas.openxmlformats.org/officeDocument/2006/relationships/image" Target="../media/603d1863318dbefde50fefc65e4388c1.JPG"/><Relationship Id="rId8" Type="http://schemas.openxmlformats.org/officeDocument/2006/relationships/image" Target="../media/123cf118956548b7d7a726a52a4f990b.jpeg"/><Relationship Id="rId9" Type="http://schemas.openxmlformats.org/officeDocument/2006/relationships/image" Target="../media/e3aafd76dec1b598ebf956172b6bbdc5.png"/><Relationship Id="rId10" Type="http://schemas.openxmlformats.org/officeDocument/2006/relationships/image" Target="../media/1e4787674c4bc7485fcf91bc6ae6248d.png"/><Relationship Id="rId11" Type="http://schemas.openxmlformats.org/officeDocument/2006/relationships/image" Target="../media/492d9a49d16032479b7adecde425a4f9.jpeg"/><Relationship Id="rId12" Type="http://schemas.openxmlformats.org/officeDocument/2006/relationships/image" Target="../media/c5a63eb7ab380bcba840d2a63cda829d.pn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1000125</xdr:colOff>
      <xdr:row>54</xdr:row>
      <xdr:rowOff>333375</xdr:rowOff>
    </xdr:from>
    <xdr:ext cx="2800350" cy="3095625"/>
    <xdr:pic>
      <xdr:nvPicPr>
        <xdr:cNvPr id="5" name="Image 370"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381000</xdr:colOff>
      <xdr:row>33</xdr:row>
      <xdr:rowOff>476250</xdr:rowOff>
    </xdr:from>
    <xdr:ext cx="9182100" cy="10315575"/>
    <xdr:pic>
      <xdr:nvPicPr>
        <xdr:cNvPr id="6" name="Image 422"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7" name="Image 423"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8" name="Image 437"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9" name="Image 438"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0" name="Image 439"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1" name="Image 440"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2" name="Image 441"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NORAUTO 33
centre commercial Auchan
33270 BOULIAC
à l'attention de Mr BILLA Alain
Email: abilla@norauto.fr
Tel:  07 63 78 73 02</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jeudi 10 avril 2025</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20250410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NORAUTO </t>
          </r>
          <r>
            <rPr>
              <rFont val="Myriad46"/>
              <b val="false"/>
              <i val="false"/>
              <strike val="false"/>
              <color rgb="FFFF0000"/>
              <sz val="68"/>
              <u val="none"/>
            </rPr>
            <t xml:space="preserve">33
centre commercial Auchan
33270 BOULIAC
</t>
          </r>
          <r>
            <rPr>
              <rFont val="Myriad46"/>
              <b val="false"/>
              <i val="false"/>
              <strike val="false"/>
              <color rgb="FF000000"/>
              <sz val="68"/>
              <u val="none"/>
            </rPr>
            <t xml:space="preserve">à l'attention de </t>
          </r>
          <r>
            <rPr>
              <rFont val="Myriad46"/>
              <b val="true"/>
              <i val="false"/>
              <strike val="false"/>
              <color rgb="FFFF0000"/>
              <sz val="68"/>
              <u val="none"/>
            </rPr>
            <t xml:space="preserve">Mr BILLA Alain
</t>
          </r>
          <r>
            <rPr>
              <rFont val="Myriad46"/>
              <b val="false"/>
              <i val="false"/>
              <strike val="false"/>
              <color rgb="FF000000"/>
              <sz val="68"/>
              <u val="none"/>
            </rPr>
            <t xml:space="preserve">Email: </t>
          </r>
          <r>
            <rPr>
              <rFont val="Myriad46"/>
              <b val="false"/>
              <i val="false"/>
              <strike val="false"/>
              <color rgb="FF0000FF"/>
              <sz val="68"/>
              <u val="single"/>
            </rPr>
            <t xml:space="preserve">abilla@norauto.fr
</t>
          </r>
          <r>
            <rPr>
              <rFont val="Myriad46"/>
              <b val="false"/>
              <i val="false"/>
              <strike val="false"/>
              <color rgb="FF000000"/>
              <sz val="68"/>
              <u val="none"/>
            </rPr>
            <t xml:space="preserve">Tel: </t>
          </r>
          <r>
            <rPr>
              <rFont val="Myriad46"/>
              <b val="false"/>
              <i val="false"/>
              <strike val="false"/>
              <color rgb="FFFF0000"/>
              <sz val="68"/>
              <u val="none"/>
            </rPr>
            <t xml:space="preserve"> 07 63 78 73 02</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UFR-</t>
          </r>
          <r>
            <rPr>
              <rFont val="Myriad46"/>
              <b val="false"/>
              <i val="false"/>
              <strike val="false"/>
              <color rgb="FFFF0000"/>
              <sz val="48"/>
              <u val="none"/>
            </rPr>
            <t xml:space="preserve">20X30</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hidden="true" s="2" customFormat="1">
      <c r="A53" s="146" t="s">
        <v>80</v>
      </c>
      <c r="B53" s="123"/>
      <c r="C53" s="123" t="s">
        <v>81</v>
      </c>
      <c r="D53" s="89" t="s">
        <v>82</v>
      </c>
      <c r="E53" s="91">
        <v>0</v>
      </c>
      <c r="F53" s="93">
        <v>490</v>
      </c>
      <c r="G53" s="125">
        <f>E53*F53</f>
        <v>0</v>
      </c>
      <c r="H53" s="84"/>
      <c r="I53" s="84"/>
      <c r="J53" s="84"/>
      <c r="K53" s="2"/>
      <c r="L53" s="2"/>
      <c r="M53" s="2"/>
      <c r="N53" s="2"/>
      <c r="O53" s="2"/>
      <c r="P53" s="2"/>
      <c r="Q53" s="2"/>
    </row>
    <row r="54" spans="1:26" customHeight="1" ht="64.5" hidden="true" s="2" customFormat="1">
      <c r="A54" s="147"/>
      <c r="B54" s="124"/>
      <c r="C54" s="124"/>
      <c r="D54" s="90"/>
      <c r="E54" s="92"/>
      <c r="F54" s="94"/>
      <c r="G54" s="126"/>
      <c r="H54" s="84"/>
      <c r="I54" s="84"/>
      <c r="J54" s="84"/>
      <c r="K54" s="2"/>
      <c r="L54" s="2"/>
      <c r="M54" s="2"/>
      <c r="N54" s="2"/>
      <c r="O54" s="2"/>
      <c r="P54" s="2"/>
      <c r="Q54" s="2"/>
    </row>
    <row r="55" spans="1:26" customHeight="1" ht="284.25" s="2" customFormat="1">
      <c r="A55" s="56" t="s">
        <v>83</v>
      </c>
      <c r="B55" s="85"/>
      <c r="C55" s="39" t="s">
        <v>84</v>
      </c>
      <c r="D55" s="88" t="s">
        <v>85</v>
      </c>
      <c r="E55" s="86" t="inlineStr">
        <is>
          <r>
            <rPr>
              <rFont val="Myriad46"/>
              <b val="true"/>
              <i val="false"/>
              <strike val="false"/>
              <color rgb="FFFF00FF"/>
              <sz val="72"/>
              <u val="none"/>
            </rPr>
            <t xml:space="preserve">1</t>
          </r>
        </is>
      </c>
      <c r="F55" s="60">
        <v>350</v>
      </c>
      <c r="G55" s="87">
        <f>SUM(F55*E55)</f>
        <v>350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hidden="true" s="2" customFormat="1">
      <c r="A61" s="135"/>
      <c r="B61" s="138"/>
      <c r="C61" s="141" t="s">
        <v>96</v>
      </c>
      <c r="D61" s="143" t="s">
        <v>97</v>
      </c>
      <c r="E61" s="108">
        <v>0</v>
      </c>
      <c r="F61" s="115">
        <v>650</v>
      </c>
      <c r="G61" s="118">
        <f>F61*E61</f>
        <v>0</v>
      </c>
      <c r="H61" s="84"/>
      <c r="I61" s="84"/>
      <c r="J61" s="84"/>
      <c r="K61" s="2"/>
      <c r="L61" s="2"/>
      <c r="M61" s="2"/>
      <c r="N61" s="2"/>
      <c r="O61" s="2"/>
      <c r="P61" s="2"/>
      <c r="Q61" s="2"/>
      <c r="Y61" s="17"/>
      <c r="Z61" s="18"/>
    </row>
    <row r="62" spans="1:26" customHeight="1" ht="199.5" hidden="true" s="2" customFormat="1">
      <c r="A62" s="136"/>
      <c r="B62" s="139"/>
      <c r="C62" s="141"/>
      <c r="D62" s="144"/>
      <c r="E62" s="109"/>
      <c r="F62" s="116"/>
      <c r="G62" s="118"/>
      <c r="H62" s="84"/>
      <c r="I62" s="84"/>
      <c r="J62" s="84"/>
      <c r="K62" s="2"/>
      <c r="L62" s="2"/>
      <c r="M62" s="2"/>
      <c r="N62" s="2"/>
      <c r="O62" s="2"/>
      <c r="P62" s="2"/>
      <c r="Q62" s="2"/>
      <c r="Y62" s="17"/>
      <c r="Z62" s="18"/>
    </row>
    <row r="63" spans="1:26" customHeight="1" ht="37.5" hidden="true" s="2" customFormat="1">
      <c r="A63" s="136"/>
      <c r="B63" s="139"/>
      <c r="C63" s="141"/>
      <c r="D63" s="144"/>
      <c r="E63" s="109"/>
      <c r="F63" s="116"/>
      <c r="G63" s="112"/>
      <c r="H63" s="84"/>
      <c r="I63" s="84"/>
      <c r="J63" s="84"/>
      <c r="K63" s="2"/>
      <c r="L63" s="2"/>
      <c r="M63" s="2"/>
      <c r="N63" s="2"/>
      <c r="O63" s="2"/>
      <c r="P63" s="2"/>
      <c r="Q63" s="2"/>
      <c r="Y63" s="17"/>
      <c r="Z63" s="18"/>
    </row>
    <row r="64" spans="1:26" customHeight="1" ht="395.25" hidden="true"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33</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2718</v>
      </c>
      <c r="B73" s="104">
        <f>0.2*G73</f>
        <v>453</v>
      </c>
      <c r="C73" s="105"/>
      <c r="D73" s="44" t="e">
        <f>F73*E73</f>
        <v>#REF!</v>
      </c>
      <c r="E73" s="45" t="e">
        <f>G70+G69+G68+G67+G65+G61+G59+G58+G57+#REF!+#REF!+#REF!+#REF!+G55+G53+G52+#REF!+#REF!+#REF!+#REF!+#REF!+#REF!+#REF!+#REF!+#REF!+#REF!+#REF!+G50+G48+#REF!+#REF!+#REF!+#REF!+#REF!+#REF!+#REF!+#REF!+#REF!+#REF!+#REF!+G46+G44+#REF!+G42+G40+#REF!+#REF!+#REF!+G34+#REF!+#REF!</f>
        <v>#REF!</v>
      </c>
      <c r="F73" s="46">
        <v>0</v>
      </c>
      <c r="G73" s="32">
        <f>SUM(G34:G70)</f>
        <v>2265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