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mp" ContentType="image/bmp"/>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<sst xmlns="http://schemas.openxmlformats.org/spreadsheetml/2006/main" uniqueCount="169">
  <si>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</si>
  <si>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</si>
  <si>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</si>
  <si>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</si>
  <si>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</si>
  <si>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</si>
  <si>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</si>
  <si>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</si>
  <si>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</si>
  <si>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</si>
  <si>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jeudi 05 décembre 2024</t>
  </si>
  <si>
    <t>Devis 20241205 DLA</t>
  </si>
  <si>
    <r>
      <rPr>
        <rFont val="Myriad46"/>
        <b val="true"/>
        <i val="false"/>
        <strike val="false"/>
        <color rgb="FFFF0000"/>
        <sz val="90"/>
        <u val="none"/>
      </rPr>
      <t xml:space="preserve">CONCEPT MANUFACTURING </t>
    </r>
    <r>
      <rPr>
        <rFont val="Myriad46"/>
        <b val="false"/>
        <i val="false"/>
        <strike val="false"/>
        <color rgb="FFFF0000"/>
        <sz val="68"/>
        <u val="none"/>
      </rPr>
      <t xml:space="preserve">76
346 rte thomas pesquet
76190 VALLIQUERVILLE
</t>
    </r>
    <r>
      <rPr>
        <rFont val="Myriad46"/>
        <b val="false"/>
        <i val="false"/>
        <strike val="false"/>
        <color rgb="FF000000"/>
        <sz val="68"/>
        <u val="none"/>
      </rPr>
      <t xml:space="preserve">à l'attention de </t>
    </r>
    <r>
      <rPr>
        <rFont val="Myriad46"/>
        <b val="true"/>
        <i val="false"/>
        <strike val="false"/>
        <color rgb="FFFF0000"/>
        <sz val="68"/>
        <u val="none"/>
      </rPr>
      <t xml:space="preserve">Mr PASSOS  victor
</t>
    </r>
    <r>
      <rPr>
        <rFont val="Myriad46"/>
        <b val="false"/>
        <i val="false"/>
        <strike val="false"/>
        <color rgb="FF000000"/>
        <sz val="68"/>
        <u val="none"/>
      </rPr>
      <t xml:space="preserve">Email: </t>
    </r>
    <r>
      <rPr>
        <rFont val="Myriad46"/>
        <b val="false"/>
        <i val="false"/>
        <strike val="false"/>
        <color rgb="FF0000FF"/>
        <sz val="68"/>
        <u val="single"/>
      </rPr>
      <t xml:space="preserve">qualite@conceptmanufacturing.fr
</t>
    </r>
    <r>
      <rPr>
        <rFont val="Myriad46"/>
        <b val="false"/>
        <i val="false"/>
        <strike val="false"/>
        <color rgb="FF000000"/>
        <sz val="68"/>
        <u val="none"/>
      </rPr>
      <t xml:space="preserve">Tel: </t>
    </r>
    <r>
      <rPr>
        <rFont val="Myriad46"/>
        <b val="false"/>
        <i val="false"/>
        <strike val="false"/>
        <color rgb="FFFF0000"/>
        <sz val="68"/>
        <u val="none"/>
      </rPr>
      <t xml:space="preserve">0235959785</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</si>
  <si>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</si>
  <si>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</si>
  <si>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</si>
  <si>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</si>
  <si>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</si>
  <si>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</si>
  <si>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</si>
  <si>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</si>
  <si>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</si>
  <si>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</si>
  <si>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</si>
  <si>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</si>
  <si>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</si>
  <si>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</si>
  <si>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</si>
  <si>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</si>
  <si>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</si>
  <si>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</si>
  <si>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</si>
  <si>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</si>
  <si>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</si>
  <si>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</si>
  <si>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</si>
  <si>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</si>
  <si>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</si>
  <si>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</si>
  <si>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</si>
  <si>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</si>
  <si>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</si>
  <si>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</si>
  <si>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</si>
  <si>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</si>
  <si>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</si>
  <si>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</si>
  <si>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</si>
  <si>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</si>
  <si>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</si>
  <si>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</si>
  <si>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</si>
  <si>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</si>
  <si>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UVT-</t>
    </r>
    <r>
      <rPr>
        <rFont val="Myriad46"/>
        <b val="false"/>
        <i val="false"/>
        <strike val="false"/>
        <color rgb="FFFF0000"/>
        <sz val="48"/>
        <u val="none"/>
      </rPr>
      <t xml:space="preserve">45X50</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</si>
  <si>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</si>
  <si>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4,5</t>
    </r>
    <r>
      <rPr>
        <rFont val="Myriad46"/>
        <b val="true"/>
        <i val="false"/>
        <strike val="false"/>
        <color rgb="FF000000"/>
        <sz val="90"/>
        <u val="none"/>
      </rPr>
      <t xml:space="preserve">M x : </t>
    </r>
    <r>
      <rPr>
        <rFont val="Myriad46"/>
        <b val="false"/>
        <i val="false"/>
        <strike val="false"/>
        <color rgb="FFFF0000"/>
        <sz val="90"/>
        <u val="none"/>
      </rPr>
      <t xml:space="preserve">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</si>
  <si>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</si>
  <si>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</si>
  <si>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</si>
  <si>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</si>
  <si>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</si>
  <si>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</si>
  <si>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</si>
  <si>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</si>
  <si>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</si>
  <si>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</si>
  <si>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</si>
  <si>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</si>
  <si>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</si>
  <si>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</si>
  <si>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</si>
  <si>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</si>
  <si>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</si>
  <si>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</si>
  <si>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</si>
  <si>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</si>
  <si>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</si>
  <si>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</si>
  <si>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</si>
  <si>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</si>
  <si>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</si>
  <si>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</si>
  <si>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</si>
  <si>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</si>
  <si>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</si>
  <si>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</si>
  <si>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1</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</si>
  <si>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</si>
  <si>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</si>
  <si>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</si>
  <si>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</si>
  <si>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</si>
  <si>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</si>
  <si>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</si>
  <si>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</si>
  <si>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</si>
  <si>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</si>
  <si>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</si>
  <si>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</si>
  <si>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</si>
  <si>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</si>
  <si>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</si>
  <si>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</si>
  <si>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</si>
  <si>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</si>
  <si>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</si>
  <si>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</si>
  <si>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</si>
  <si>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</si>
  <si>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</si>
  <si>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</si>
  <si>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</si>
  <si>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</si>
  <si>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</si>
  <si>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</si>
  <si>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</si>
  <si>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</si>
  <si>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</si>
  <si>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</si>
  <si>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</si>
  <si>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</si>
  <si>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</si>
  <si>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</si>
  <si>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</si>
  <si>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</si>
  <si>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</si>
  <si>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</si>
  <si>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</si>
  <si>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</si>
  <si>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</si>
  <si>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</si>
  <si>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</si>
  <si>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</si>
  <si>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</si>
  <si>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</si>
  <si>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</si>
  <si>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</si>
  <si>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</si>
  <si>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</si>
  <si>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</si>
  <si>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</si>
  <si>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76</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</si>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</sst>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3957dc7a2f93af2f97eb26bc56cb5e57.jpeg"/><Relationship Id="rId4" Type="http://schemas.openxmlformats.org/officeDocument/2006/relationships/image" Target="../media/48cb2f96badff9fa1c99541e49fe2b6d.JPG"/><Relationship Id="rId5" Type="http://schemas.openxmlformats.org/officeDocument/2006/relationships/image" Target="../media/4da6c200175e6a2c4b37236bd83fe54a.png"/><Relationship Id="rId6" Type="http://schemas.openxmlformats.org/officeDocument/2006/relationships/image" Target="../media/18cbe9a907dd92b068842a0d56d3f1b1.jpeg"/><Relationship Id="rId7" Type="http://schemas.openxmlformats.org/officeDocument/2006/relationships/image" Target="../media/16644303eb64946aab778eb2a5cba66c.png"/><Relationship Id="rId8" Type="http://schemas.openxmlformats.org/officeDocument/2006/relationships/image" Target="../media/09a5e0d3b6459927b5fb6bfafbfbf2b4.png"/><Relationship Id="rId9" Type="http://schemas.openxmlformats.org/officeDocument/2006/relationships/image" Target="../media/dca65437dfc9af81d6401c917a7fed31.jpeg"/><Relationship Id="rId10" Type="http://schemas.openxmlformats.org/officeDocument/2006/relationships/image" Target="../media/05b6a382c52dccb24cc7f77169f58af9.png"/><Relationship Id="rId11" Type="http://schemas.openxmlformats.org/officeDocument/2006/relationships/image" Target="../media/1a263a80619e95f3499c5f35e93b7e20.bmp"/></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4" name="Image 414"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5" name="Image 417"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6667500" cy="4762500"/>
    <xdr:pic>
      <xdr:nvPicPr>
        <xdr:cNvPr id="11" name="Thions" descr="Thions"/>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CONCEPT MANUFACTURING 76
346 rte thomas pesquet
76190 VALLIQUERVILLE
à l'attention de Mr PASSOS  victor
Email: qualite@conceptmanufacturing.fr
Tel: 0235959785</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jeudi 05 décembre 2024</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20241205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CONCEPT MANUFACTURING </t>
          </r>
          <r>
            <rPr>
              <rFont val="Myriad46"/>
              <b val="false"/>
              <i val="false"/>
              <strike val="false"/>
              <color rgb="FFFF0000"/>
              <sz val="68"/>
              <u val="none"/>
            </rPr>
            <t xml:space="preserve">76
346 rte thomas pesquet
76190 VALLIQUERVILLE
</t>
          </r>
          <r>
            <rPr>
              <rFont val="Myriad46"/>
              <b val="false"/>
              <i val="false"/>
              <strike val="false"/>
              <color rgb="FF000000"/>
              <sz val="68"/>
              <u val="none"/>
            </rPr>
            <t xml:space="preserve">à l'attention de </t>
          </r>
          <r>
            <rPr>
              <rFont val="Myriad46"/>
              <b val="true"/>
              <i val="false"/>
              <strike val="false"/>
              <color rgb="FFFF0000"/>
              <sz val="68"/>
              <u val="none"/>
            </rPr>
            <t xml:space="preserve">Mr PASSOS  victor
</t>
          </r>
          <r>
            <rPr>
              <rFont val="Myriad46"/>
              <b val="false"/>
              <i val="false"/>
              <strike val="false"/>
              <color rgb="FF000000"/>
              <sz val="68"/>
              <u val="none"/>
            </rPr>
            <t xml:space="preserve">Email: </t>
          </r>
          <r>
            <rPr>
              <rFont val="Myriad46"/>
              <b val="false"/>
              <i val="false"/>
              <strike val="false"/>
              <color rgb="FF0000FF"/>
              <sz val="68"/>
              <u val="single"/>
            </rPr>
            <t xml:space="preserve">qualite@conceptmanufacturing.fr
</t>
          </r>
          <r>
            <rPr>
              <rFont val="Myriad46"/>
              <b val="false"/>
              <i val="false"/>
              <strike val="false"/>
              <color rgb="FF000000"/>
              <sz val="68"/>
              <u val="none"/>
            </rPr>
            <t xml:space="preserve">Tel: </t>
          </r>
          <r>
            <rPr>
              <rFont val="Myriad46"/>
              <b val="false"/>
              <i val="false"/>
              <strike val="false"/>
              <color rgb="FFFF0000"/>
              <sz val="68"/>
              <u val="none"/>
            </rPr>
            <t xml:space="preserve">0235959785</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UVT-</t>
          </r>
          <r>
            <rPr>
              <rFont val="Myriad46"/>
              <b val="false"/>
              <i val="false"/>
              <strike val="false"/>
              <color rgb="FFFF0000"/>
              <sz val="48"/>
              <u val="none"/>
            </rPr>
            <t xml:space="preserve">45X50</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1</v>
      </c>
      <c r="F34" s="176">
        <v>1700</v>
      </c>
      <c r="G34" s="177">
        <f>(E34*F34)</f>
        <v>1700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4,5</t>
          </r>
          <r>
            <rPr>
              <rFont val="Myriad46"/>
              <b val="true"/>
              <i val="false"/>
              <strike val="false"/>
              <color rgb="FF000000"/>
              <sz val="90"/>
              <u val="none"/>
            </rPr>
            <t xml:space="preserve">M x : </t>
          </r>
          <r>
            <rPr>
              <rFont val="Myriad46"/>
              <b val="false"/>
              <i val="false"/>
              <strike val="false"/>
              <color rgb="FFFF0000"/>
              <sz val="90"/>
              <u val="none"/>
            </rPr>
            <t xml:space="preserve">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hidden="true" s="2" customFormat="1">
      <c r="A41" s="117" t="s">
        <v>59</v>
      </c>
      <c r="B41" s="135"/>
      <c r="C41" s="157" t="s">
        <v>60</v>
      </c>
      <c r="D41" s="108" t="s">
        <v>61</v>
      </c>
      <c r="E41" s="108">
        <v>0</v>
      </c>
      <c r="F41" s="112">
        <v>380</v>
      </c>
      <c r="G41" s="133">
        <f>F41*E41</f>
        <v>0</v>
      </c>
      <c r="H41" s="100"/>
      <c r="I41" s="100"/>
      <c r="J41" s="100"/>
    </row>
    <row r="42" spans="1:22" customHeight="1" ht="120" hidden="true" s="2" customFormat="1">
      <c r="A42" s="118"/>
      <c r="B42" s="136"/>
      <c r="C42" s="158"/>
      <c r="D42" s="109"/>
      <c r="E42" s="109"/>
      <c r="F42" s="113"/>
      <c r="G42" s="134"/>
      <c r="H42" s="100"/>
      <c r="I42" s="100"/>
      <c r="J42" s="100"/>
    </row>
    <row r="43" spans="1:22" customHeight="1" ht="120" hidden="true" s="2" customFormat="1">
      <c r="A43" s="117" t="s">
        <v>62</v>
      </c>
      <c r="B43" s="135"/>
      <c r="C43" s="123" t="s">
        <v>63</v>
      </c>
      <c r="D43" s="108" t="s">
        <v>64</v>
      </c>
      <c r="E43" s="108">
        <v>0</v>
      </c>
      <c r="F43" s="112">
        <v>450</v>
      </c>
      <c r="G43" s="133">
        <f>F43*E43</f>
        <v>0</v>
      </c>
      <c r="H43" s="100"/>
      <c r="I43" s="100"/>
      <c r="J43" s="100"/>
    </row>
    <row r="44" spans="1:22" customHeight="1" ht="120" hidden="true" s="2" customFormat="1">
      <c r="A44" s="118"/>
      <c r="B44" s="136"/>
      <c r="C44" s="124"/>
      <c r="D44" s="109"/>
      <c r="E44" s="109"/>
      <c r="F44" s="113"/>
      <c r="G44" s="134"/>
      <c r="H44" s="100"/>
      <c r="I44" s="100"/>
      <c r="J44" s="100"/>
    </row>
    <row r="45" spans="1:22" customHeight="1" ht="120" hidden="true" s="2" customFormat="1">
      <c r="A45" s="117" t="s">
        <v>65</v>
      </c>
      <c r="B45" s="135"/>
      <c r="C45" s="123" t="s">
        <v>66</v>
      </c>
      <c r="D45" s="108" t="s">
        <v>67</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hidden="true" s="2" customFormat="1">
      <c r="A47" s="117" t="s">
        <v>68</v>
      </c>
      <c r="B47" s="135"/>
      <c r="C47" s="157" t="s">
        <v>69</v>
      </c>
      <c r="D47" s="108" t="s">
        <v>70</v>
      </c>
      <c r="E47" s="108">
        <v>0</v>
      </c>
      <c r="F47" s="112">
        <v>380</v>
      </c>
      <c r="G47" s="133">
        <f>F47*E47</f>
        <v>0</v>
      </c>
      <c r="H47" s="100"/>
      <c r="I47" s="100"/>
      <c r="J47" s="100"/>
    </row>
    <row r="48" spans="1:22" customHeight="1" ht="120" hidden="true" s="2" customFormat="1">
      <c r="A48" s="118"/>
      <c r="B48" s="136"/>
      <c r="C48" s="158"/>
      <c r="D48" s="109"/>
      <c r="E48" s="109"/>
      <c r="F48" s="113"/>
      <c r="G48" s="134"/>
      <c r="H48" s="100"/>
      <c r="I48" s="100"/>
      <c r="J48" s="100"/>
    </row>
    <row r="49" spans="1:22" customHeight="1" ht="120" hidden="true" s="2" customFormat="1">
      <c r="A49" s="117" t="s">
        <v>71</v>
      </c>
      <c r="B49" s="135"/>
      <c r="C49" s="123" t="s">
        <v>72</v>
      </c>
      <c r="D49" s="108" t="s">
        <v>73</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74</v>
      </c>
      <c r="B51" s="135"/>
      <c r="C51" s="123" t="s">
        <v>75</v>
      </c>
      <c r="D51" s="108" t="s">
        <v>76</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77</v>
      </c>
      <c r="B53" s="135"/>
      <c r="C53" s="123" t="s">
        <v>78</v>
      </c>
      <c r="D53" s="108" t="s">
        <v>79</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80</v>
      </c>
      <c r="B55" s="135"/>
      <c r="C55" s="123" t="s">
        <v>81</v>
      </c>
      <c r="D55" s="108" t="s">
        <v>82</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83</v>
      </c>
      <c r="B57" s="135"/>
      <c r="C57" s="123" t="s">
        <v>84</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7" s="108" t="inlineStr">
        <is>
          <r>
            <rPr>
              <rFont val="Myriad46"/>
              <b val="true"/>
              <i val="false"/>
              <strike val="false"/>
              <color rgb="FFFF00FF"/>
              <sz val="72"/>
              <u val="none"/>
            </rPr>
            <t xml:space="preserve">1</t>
          </r>
        </is>
      </c>
      <c r="F57" s="112">
        <v>215</v>
      </c>
      <c r="G57" s="133">
        <f>F57*E57</f>
        <v>215</v>
      </c>
      <c r="H57" s="100"/>
      <c r="I57" s="100"/>
      <c r="J57" s="100"/>
      <c r="K57" s="75"/>
    </row>
    <row r="58" spans="1:22" customHeight="1" ht="200.1" s="2" customFormat="1">
      <c r="A58" s="118"/>
      <c r="B58" s="136"/>
      <c r="C58" s="124"/>
      <c r="D58" s="109"/>
      <c r="E58" s="109"/>
      <c r="F58" s="113"/>
      <c r="G58" s="134"/>
      <c r="H58" s="100"/>
      <c r="I58" s="100"/>
      <c r="J58" s="100"/>
    </row>
    <row r="59" spans="1:22" customHeight="1" ht="228.75" hidden="true" s="2" customFormat="1">
      <c r="A59" s="66" t="s">
        <v>87</v>
      </c>
      <c r="B59" s="67"/>
      <c r="C59" s="68" t="s">
        <v>88</v>
      </c>
      <c r="D59" s="69" t="s">
        <v>89</v>
      </c>
      <c r="E59" s="60">
        <v>0</v>
      </c>
      <c r="F59" s="70">
        <v>180</v>
      </c>
      <c r="G59" s="71">
        <f>F59*E59</f>
        <v>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hidden="true" s="2" customFormat="1">
      <c r="A61" s="66" t="s">
        <v>93</v>
      </c>
      <c r="B61" s="67"/>
      <c r="C61" s="68" t="s">
        <v>94</v>
      </c>
      <c r="D61" s="69" t="s">
        <v>95</v>
      </c>
      <c r="E61" s="60">
        <v>0</v>
      </c>
      <c r="F61" s="70">
        <v>320</v>
      </c>
      <c r="G61" s="88">
        <f>F61*E61</f>
        <v>0</v>
      </c>
      <c r="H61" s="100"/>
      <c r="I61" s="100"/>
      <c r="J61" s="100"/>
      <c r="K61" s="75"/>
    </row>
    <row r="62" spans="1:22" customHeight="1" ht="228.75" hidden="true" s="2" customFormat="1">
      <c r="A62" s="66" t="s">
        <v>96</v>
      </c>
      <c r="B62" s="67"/>
      <c r="C62" s="68" t="s">
        <v>97</v>
      </c>
      <c r="D62" s="69" t="s">
        <v>98</v>
      </c>
      <c r="E62" s="101">
        <v>0</v>
      </c>
      <c r="F62" s="70">
        <v>180</v>
      </c>
      <c r="G62" s="83">
        <f>F62*E62</f>
        <v>0</v>
      </c>
      <c r="H62" s="100"/>
      <c r="I62" s="100"/>
      <c r="J62" s="100"/>
    </row>
    <row r="63" spans="1:22" customHeight="1" ht="228.75" hidden="true" s="2" customFormat="1">
      <c r="A63" s="66" t="s">
        <v>99</v>
      </c>
      <c r="B63" s="67"/>
      <c r="C63" s="68" t="s">
        <v>100</v>
      </c>
      <c r="D63" s="69" t="s">
        <v>101</v>
      </c>
      <c r="E63" s="60">
        <v>0</v>
      </c>
      <c r="F63" s="70">
        <v>350</v>
      </c>
      <c r="G63" s="71">
        <f>F63*E63</f>
        <v>0</v>
      </c>
      <c r="H63" s="100"/>
      <c r="I63" s="100"/>
      <c r="J63" s="100"/>
    </row>
    <row r="64" spans="1:22" customHeight="1" ht="271.5" s="76" customFormat="1">
      <c r="A64" s="56" t="s">
        <v>102</v>
      </c>
      <c r="B64" s="72"/>
      <c r="C64" s="73" t="s">
        <v>103</v>
      </c>
      <c r="D64" s="56" t="s">
        <v>104</v>
      </c>
      <c r="E64" s="60" t="inlineStr">
        <is>
          <r>
            <rPr>
              <rFont val="Myriad46"/>
              <b val="true"/>
              <i val="false"/>
              <strike val="false"/>
              <color rgb="FFFF00FF"/>
              <sz val="72"/>
              <u val="none"/>
            </rPr>
            <t xml:space="preserve">1</t>
          </r>
        </is>
      </c>
      <c r="F64" s="40">
        <v>250</v>
      </c>
      <c r="G64" s="74">
        <f>SUM(F64*E64)</f>
        <v>250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hidden="true" s="2" customFormat="1">
      <c r="A71" s="117" t="s">
        <v>123</v>
      </c>
      <c r="B71" s="117"/>
      <c r="C71" s="117" t="s">
        <v>124</v>
      </c>
      <c r="D71" s="108" t="s">
        <v>125</v>
      </c>
      <c r="E71" s="110">
        <v>0</v>
      </c>
      <c r="F71" s="112">
        <v>500</v>
      </c>
      <c r="G71" s="114">
        <f>SUM(F71*E71)</f>
        <v>0</v>
      </c>
      <c r="H71" s="100"/>
      <c r="I71" s="100"/>
      <c r="J71" s="100"/>
    </row>
    <row r="72" spans="1:22" customHeight="1" ht="120" hidden="true"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hidden="true" s="2" customFormat="1">
      <c r="A75" s="117" t="s">
        <v>129</v>
      </c>
      <c r="B75" s="117"/>
      <c r="C75" s="123" t="s">
        <v>130</v>
      </c>
      <c r="D75" s="131" t="s">
        <v>131</v>
      </c>
      <c r="E75" s="110">
        <v>0</v>
      </c>
      <c r="F75" s="129">
        <v>350</v>
      </c>
      <c r="G75" s="114">
        <f>SUM(F75*E75)</f>
        <v>0</v>
      </c>
      <c r="H75" s="100"/>
      <c r="I75" s="100"/>
      <c r="J75" s="100"/>
    </row>
    <row r="76" spans="1:22" customHeight="1" ht="120" hidden="true" s="2" customFormat="1">
      <c r="A76" s="118"/>
      <c r="B76" s="118"/>
      <c r="C76" s="124"/>
      <c r="D76" s="109"/>
      <c r="E76" s="111"/>
      <c r="F76" s="130"/>
      <c r="G76" s="115"/>
      <c r="H76" s="100"/>
      <c r="I76" s="100"/>
      <c r="J76" s="100"/>
    </row>
    <row r="77" spans="1:22" customHeight="1" ht="264" hidden="true" s="2" customFormat="1">
      <c r="A77" s="60" t="s">
        <v>129</v>
      </c>
      <c r="B77" s="59"/>
      <c r="C77" s="73" t="s">
        <v>130</v>
      </c>
      <c r="D77" s="79" t="s">
        <v>132</v>
      </c>
      <c r="E77" s="61">
        <v>0</v>
      </c>
      <c r="F77" s="80">
        <v>250</v>
      </c>
      <c r="G77" s="81">
        <f>F77*E77</f>
        <v>0</v>
      </c>
      <c r="H77" s="100"/>
      <c r="I77" s="100"/>
      <c r="J77" s="100"/>
      <c r="P77" s="82"/>
    </row>
    <row r="78" spans="1:22" customHeight="1" ht="300" hidden="true" s="2" customFormat="1">
      <c r="A78" s="119" t="s">
        <v>133</v>
      </c>
      <c r="B78" s="121"/>
      <c r="C78" s="123" t="s">
        <v>134</v>
      </c>
      <c r="D78" s="125" t="s">
        <v>135</v>
      </c>
      <c r="E78" s="127">
        <v>0</v>
      </c>
      <c r="F78" s="129">
        <v>270</v>
      </c>
      <c r="G78" s="114">
        <f>F78*E78</f>
        <v>0</v>
      </c>
      <c r="H78" s="100"/>
      <c r="I78" s="100"/>
      <c r="J78" s="100"/>
    </row>
    <row r="79" spans="1:22" customHeight="1" ht="405" hidden="true" s="2" customFormat="1">
      <c r="A79" s="120"/>
      <c r="B79" s="122"/>
      <c r="C79" s="124"/>
      <c r="D79" s="126"/>
      <c r="E79" s="128"/>
      <c r="F79" s="130"/>
      <c r="G79" s="115"/>
      <c r="H79" s="100"/>
      <c r="I79" s="100"/>
      <c r="J79" s="100"/>
    </row>
    <row r="80" spans="1:22" customHeight="1" ht="281.25" hidden="true" s="2" customFormat="1">
      <c r="A80" s="84" t="s">
        <v>136</v>
      </c>
      <c r="B80" s="85"/>
      <c r="C80" s="86" t="s">
        <v>137</v>
      </c>
      <c r="D80" s="53" t="s">
        <v>138</v>
      </c>
      <c r="E80" s="87">
        <v>0</v>
      </c>
      <c r="F80" s="62">
        <v>220</v>
      </c>
      <c r="G80" s="83">
        <f>F80*E80</f>
        <v>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76</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2598</v>
      </c>
      <c r="B85" s="106">
        <f>0.2*G85</f>
        <v>433</v>
      </c>
      <c r="C85" s="107"/>
      <c r="D85" s="44" t="e">
        <f>F85*E85</f>
        <v>#REF!</v>
      </c>
      <c r="E85" s="45" t="e">
        <f>G82+G81+G80+#REF!+G78+#REF!+#REF!+#REF!+#REF!+G77+G75+G73+G71+#REF!+#REF!+G70+G69+G68+G67+G66+G65+G64+G63+G62+G61+G60+G59+G57+#REF!+#REF!+#REF!+#REF!+#REF!+#REF!+#REF!+#REF!+#REF!+G55+G53+G51+G49+G47+G45+G43+G41+#REF!+#REF!+G34+#REF!+#REF!+#REF!</f>
        <v>#REF!</v>
      </c>
      <c r="F85" s="46">
        <v>0</v>
      </c>
      <c r="G85" s="32">
        <f>SUM(G34:G82)</f>
        <v>2165</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