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<sst xmlns="http://schemas.openxmlformats.org/spreadsheetml/2006/main" uniqueCount="134">
  <si>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</si>
  <si>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</si>
  <si>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</si>
  <si>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</si>
  <si>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</si>
  <si>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</si>
  <si>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</si>
  <si>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</si>
  <si>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</si>
  <si>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</si>
  <si>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25 septembre 2024</t>
  </si>
  <si>
    <t>Devis 20240925 DLA</t>
  </si>
  <si>
    <r>
      <rPr>
        <rFont val="Myriad46"/>
        <b val="true"/>
        <i val="false"/>
        <strike val="false"/>
        <color rgb="FFFF0000"/>
        <sz val="90"/>
        <u val="none"/>
      </rPr>
      <t xml:space="preserve">FONDATION APPRENTIS D&amp;#39;AUTEUIL </t>
    </r>
    <r>
      <rPr>
        <rFont val="Myriad46"/>
        <b val="false"/>
        <i val="false"/>
        <strike val="false"/>
        <color rgb="FFFF0000"/>
        <sz val="68"/>
        <u val="none"/>
      </rPr>
      <t xml:space="preserve">60
17 rue du Maréchal de Lattre de Tassigny
60100 CREIL
</t>
    </r>
    <r>
      <rPr>
        <rFont val="Myriad46"/>
        <b val="false"/>
        <i val="false"/>
        <strike val="false"/>
        <color rgb="FF000000"/>
        <sz val="68"/>
        <u val="none"/>
      </rPr>
      <t xml:space="preserve">à l'attention de </t>
    </r>
    <r>
      <rPr>
        <rFont val="Myriad46"/>
        <b val="true"/>
        <i val="false"/>
        <strike val="false"/>
        <color rgb="FFFF0000"/>
        <sz val="68"/>
        <u val="none"/>
      </rPr>
      <t xml:space="preserve">Mr MARIE WILLIAM
</t>
    </r>
    <r>
      <rPr>
        <rFont val="Myriad46"/>
        <b val="false"/>
        <i val="false"/>
        <strike val="false"/>
        <color rgb="FF000000"/>
        <sz val="68"/>
        <u val="none"/>
      </rPr>
      <t xml:space="preserve">Email: </t>
    </r>
    <r>
      <rPr>
        <rFont val="Myriad46"/>
        <b val="false"/>
        <i val="false"/>
        <strike val="false"/>
        <color rgb="FF0000FF"/>
        <sz val="68"/>
        <u val="single"/>
      </rPr>
      <t xml:space="preserve">william.marie@apprentis-auteuil.org
</t>
    </r>
    <r>
      <rPr>
        <rFont val="Myriad46"/>
        <b val="false"/>
        <i val="false"/>
        <strike val="false"/>
        <color rgb="FF000000"/>
        <sz val="68"/>
        <u val="none"/>
      </rPr>
      <t xml:space="preserve">Tel: </t>
    </r>
    <r>
      <rPr>
        <rFont val="Myriad46"/>
        <b val="false"/>
        <i val="false"/>
        <strike val="false"/>
        <color rgb="FFFF0000"/>
        <sz val="68"/>
        <u val="none"/>
      </rPr>
      <t xml:space="preserve">06 99 13 16 55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</si>
  <si>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</si>
  <si>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</si>
  <si>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</si>
  <si>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</si>
  <si>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</si>
  <si>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</si>
  <si>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</si>
  <si>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</si>
  <si>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</si>
  <si>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</si>
  <si>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</si>
  <si>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</si>
  <si>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</si>
  <si>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</si>
  <si>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</si>
  <si>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</si>
  <si>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</si>
  <si>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</si>
  <si>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</si>
  <si>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</si>
  <si>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</si>
  <si>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</si>
  <si>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</si>
  <si>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</si>
  <si>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</si>
  <si>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</si>
  <si>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</si>
  <si>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</si>
  <si>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</si>
  <si>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</si>
  <si>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</si>
  <si>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</si>
  <si>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</si>
  <si>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</si>
  <si>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</si>
  <si>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</si>
  <si>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</si>
  <si>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</si>
  <si>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</si>
  <si>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8</t>
    </r>
    <r>
      <rPr>
        <rFont val="Myriad46"/>
        <b val="false"/>
        <i val="false"/>
        <strike val="false"/>
        <color rgb="FF000000"/>
        <sz val="48"/>
        <u val="none"/>
      </rPr>
      <t xml:space="preserve">M²</t>
    </r>
  </si>
  <si>
    <r>
      <t xml:space="preserve">UDT-</t>
    </r>
    <r>
      <rPr>
        <rFont val="Myriad46"/>
        <b val="false"/>
        <i val="false"/>
        <strike val="false"/>
        <color rgb="FFFF0000"/>
        <sz val="48"/>
        <u val="none"/>
      </rPr>
      <t xml:space="preserve">45X25</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</si>
  <si>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</si>
  <si>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</si>
  <si>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</si>
  <si>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</si>
  <si>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</si>
  <si>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</si>
  <si>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</si>
  <si>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</si>
  <si>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</si>
  <si>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</si>
  <si>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</si>
  <si>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</si>
  <si>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</si>
  <si>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</si>
  <si>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4,5</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</si>
  <si>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</si>
  <si>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</si>
  <si>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</si>
  <si>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</si>
  <si>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</si>
  <si>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</si>
  <si>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</si>
  <si>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</si>
  <si>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</si>
  <si>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</si>
  <si>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</si>
  <si>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</si>
  <si>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</si>
  <si>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</si>
  <si>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</si>
  <si>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</si>
  <si>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</si>
  <si>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</si>
  <si>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</si>
  <si>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</si>
  <si>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</si>
  <si>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</si>
  <si>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</si>
  <si>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</si>
  <si>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</si>
  <si>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</si>
  <si>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</si>
  <si>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</si>
  <si>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</si>
  <si>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</si>
  <si>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</si>
  <si>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</si>
  <si>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</si>
  <si>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</si>
  <si>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</si>
  <si>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</si>
  <si>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</si>
  <si>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60</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</si>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</sst>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2168d04e9d51e89c08b59076c4103337.jpg"/><Relationship Id="rId3" Type="http://schemas.openxmlformats.org/officeDocument/2006/relationships/image" Target="../media/270f559f05387c120fa6d7009f771880.jpg"/><Relationship Id="rId4" Type="http://schemas.openxmlformats.org/officeDocument/2006/relationships/image" Target="../media/bf2abbafdfac2a2f3a49ca60598d05dc.jpeg"/><Relationship Id="rId5" Type="http://schemas.openxmlformats.org/officeDocument/2006/relationships/image" Target="../media/82b93dedb4a7fd82f7a1ffb877cb234e.JPG"/><Relationship Id="rId6" Type="http://schemas.openxmlformats.org/officeDocument/2006/relationships/image" Target="../media/0e79bb5e8c20973fe9f3df5a935bf594.jpeg"/><Relationship Id="rId7" Type="http://schemas.openxmlformats.org/officeDocument/2006/relationships/image" Target="../media/8abbd357304033b5ffd331b5253df29f.png"/><Relationship Id="rId8" Type="http://schemas.openxmlformats.org/officeDocument/2006/relationships/image" Target="../media/36356922dd14801e47d51d26ac5577a8.png"/><Relationship Id="rId9" Type="http://schemas.openxmlformats.org/officeDocument/2006/relationships/image" Target="../media/c45e96479b0efc81409e1d10b6701bac.jpeg"/><Relationship Id="rId10" Type="http://schemas.openxmlformats.org/officeDocument/2006/relationships/image" Target="../media/3d771c17c7fc370ea4cc5b265beeff6d.png"/><Relationship Id="rId11" Type="http://schemas.openxmlformats.org/officeDocument/2006/relationships/image" Target="../media/a9a6959b1947a000fd5c6e0924df8f4e.jp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5" name="Image 426"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934325" cy="4762500"/>
    <xdr:pic>
      <xdr:nvPicPr>
        <xdr:cNvPr id="11" name="Thions" descr="Thions"/>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FONDATION APPRENTIS D&amp;#39;AUTEUIL 60
17 rue du Maréchal de Lattre de Tassigny
60100 CREIL
à l'attention de Mr MARIE WILLIAM
Email: william.marie@apprentis-auteuil.org
Tel: 06 99 13 16 55</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mercredi 25 septembre 2024</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20240925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FONDATION APPRENTIS D&amp;#39;AUTEUIL </t>
          </r>
          <r>
            <rPr>
              <rFont val="Myriad46"/>
              <b val="false"/>
              <i val="false"/>
              <strike val="false"/>
              <color rgb="FFFF0000"/>
              <sz val="68"/>
              <u val="none"/>
            </rPr>
            <t xml:space="preserve">60
17 rue du Maréchal de Lattre de Tassigny
60100 CREIL
</t>
          </r>
          <r>
            <rPr>
              <rFont val="Myriad46"/>
              <b val="false"/>
              <i val="false"/>
              <strike val="false"/>
              <color rgb="FF000000"/>
              <sz val="68"/>
              <u val="none"/>
            </rPr>
            <t xml:space="preserve">à l'attention de </t>
          </r>
          <r>
            <rPr>
              <rFont val="Myriad46"/>
              <b val="true"/>
              <i val="false"/>
              <strike val="false"/>
              <color rgb="FFFF0000"/>
              <sz val="68"/>
              <u val="none"/>
            </rPr>
            <t xml:space="preserve">Mr MARIE WILLIAM
</t>
          </r>
          <r>
            <rPr>
              <rFont val="Myriad46"/>
              <b val="false"/>
              <i val="false"/>
              <strike val="false"/>
              <color rgb="FF000000"/>
              <sz val="68"/>
              <u val="none"/>
            </rPr>
            <t xml:space="preserve">Email: </t>
          </r>
          <r>
            <rPr>
              <rFont val="Myriad46"/>
              <b val="false"/>
              <i val="false"/>
              <strike val="false"/>
              <color rgb="FF0000FF"/>
              <sz val="68"/>
              <u val="single"/>
            </rPr>
            <t xml:space="preserve">william.marie@apprentis-auteuil.org
</t>
          </r>
          <r>
            <rPr>
              <rFont val="Myriad46"/>
              <b val="false"/>
              <i val="false"/>
              <strike val="false"/>
              <color rgb="FF000000"/>
              <sz val="68"/>
              <u val="none"/>
            </rPr>
            <t xml:space="preserve">Tel: </t>
          </r>
          <r>
            <rPr>
              <rFont val="Myriad46"/>
              <b val="false"/>
              <i val="false"/>
              <strike val="false"/>
              <color rgb="FFFF0000"/>
              <sz val="68"/>
              <u val="none"/>
            </rPr>
            <t xml:space="preserve">06 99 13 16 55</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8</t>
          </r>
          <r>
            <rPr>
              <rFont val="Myriad46"/>
              <b val="false"/>
              <i val="false"/>
              <strike val="false"/>
              <color rgb="FF000000"/>
              <sz val="48"/>
              <u val="none"/>
            </rPr>
            <t xml:space="preserve">M²</t>
          </r>
        </is>
      </c>
      <c r="C34" s="112" t="inlineStr">
        <is>
          <r>
            <t xml:space="preserve">UDT-</t>
          </r>
          <r>
            <rPr>
              <rFont val="Myriad46"/>
              <b val="false"/>
              <i val="false"/>
              <strike val="false"/>
              <color rgb="FFFF0000"/>
              <sz val="48"/>
              <u val="none"/>
            </rPr>
            <t xml:space="preserve">45X25</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hidden="true" s="2" customFormat="1">
      <c r="A39" s="103" t="s">
        <v>56</v>
      </c>
      <c r="B39" s="108"/>
      <c r="C39" s="162">
        <v>38596</v>
      </c>
      <c r="D39" s="94" t="s">
        <v>57</v>
      </c>
      <c r="E39" s="94">
        <v>0</v>
      </c>
      <c r="F39" s="83">
        <v>375</v>
      </c>
      <c r="G39" s="96">
        <f>F39*E39</f>
        <v>0</v>
      </c>
      <c r="H39" s="78"/>
      <c r="I39" s="78"/>
      <c r="J39" s="78"/>
      <c r="K39" s="2"/>
      <c r="L39" s="2"/>
      <c r="M39" s="2"/>
      <c r="N39" s="2"/>
      <c r="O39" s="2"/>
    </row>
    <row r="40" spans="1:16" customHeight="1" ht="120" hidden="true" s="2" customFormat="1">
      <c r="A40" s="104"/>
      <c r="B40" s="109"/>
      <c r="C40" s="135"/>
      <c r="D40" s="95"/>
      <c r="E40" s="95"/>
      <c r="F40" s="84"/>
      <c r="G40" s="97"/>
      <c r="H40" s="78"/>
      <c r="I40" s="78"/>
      <c r="J40" s="78"/>
      <c r="K40" s="2"/>
      <c r="L40" s="2"/>
      <c r="M40" s="2"/>
      <c r="N40" s="2"/>
      <c r="O40" s="2"/>
    </row>
    <row r="41" spans="1:16" customHeight="1" ht="120" hidden="true" s="2" customFormat="1">
      <c r="A41" s="103" t="s">
        <v>58</v>
      </c>
      <c r="B41" s="108"/>
      <c r="C41" s="134" t="s">
        <v>59</v>
      </c>
      <c r="D41" s="94" t="s">
        <v>60</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61</v>
      </c>
      <c r="B43" s="108"/>
      <c r="C43" s="105" t="s">
        <v>62</v>
      </c>
      <c r="D43" s="94" t="s">
        <v>63</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64</v>
      </c>
      <c r="B45" s="108"/>
      <c r="C45" s="105" t="s">
        <v>65</v>
      </c>
      <c r="D45" s="94" t="s">
        <v>66</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s="2" customFormat="1">
      <c r="A47" s="103" t="s">
        <v>67</v>
      </c>
      <c r="B47" s="108"/>
      <c r="C47" s="134" t="inlineStr">
        <is>
          <r>
            <rPr>
              <rFont val="Myriad46"/>
              <b val="false"/>
              <i val="false"/>
              <strike val="false"/>
              <color rgb="FF000000"/>
              <sz val="48"/>
              <u val="none"/>
            </rPr>
            <t xml:space="preserve">B-BOI</t>
          </r>
          <r>
            <rPr>
              <rFont val="Myriad46"/>
              <b val="false"/>
              <i val="false"/>
              <strike val="false"/>
              <color rgb="FFFF0000"/>
              <sz val="48"/>
              <u val="none"/>
            </rPr>
            <t xml:space="preserve">4,5</t>
          </r>
        </is>
      </c>
      <c r="D47" s="94" t="s">
        <v>69</v>
      </c>
      <c r="E47" s="94" t="inlineStr">
        <is>
          <r>
            <rPr>
              <rFont val="Myriad46"/>
              <b val="true"/>
              <i val="false"/>
              <strike val="false"/>
              <color rgb="FFFF00FF"/>
              <sz val="72"/>
              <u val="none"/>
            </rPr>
            <t xml:space="preserve">1</t>
          </r>
        </is>
      </c>
      <c r="F47" s="83">
        <v>380</v>
      </c>
      <c r="G47" s="96">
        <f>F47*E47</f>
        <v>380</v>
      </c>
      <c r="H47" s="78"/>
      <c r="I47" s="78"/>
      <c r="J47" s="78"/>
      <c r="K47" s="2"/>
      <c r="L47" s="2"/>
      <c r="M47" s="2"/>
      <c r="N47" s="2"/>
      <c r="O47" s="2"/>
    </row>
    <row r="48" spans="1:16" customHeight="1" ht="120" s="2" customFormat="1">
      <c r="A48" s="104"/>
      <c r="B48" s="109"/>
      <c r="C48" s="135"/>
      <c r="D48" s="95"/>
      <c r="E48" s="95"/>
      <c r="F48" s="84"/>
      <c r="G48" s="97"/>
      <c r="H48" s="78"/>
      <c r="I48" s="78"/>
      <c r="J48" s="78"/>
      <c r="K48" s="2"/>
      <c r="L48" s="2"/>
      <c r="M48" s="2"/>
      <c r="N48" s="2"/>
      <c r="O48" s="2"/>
    </row>
    <row r="49" spans="1:16" customHeight="1" ht="120" hidden="true" s="2" customFormat="1">
      <c r="A49" s="103" t="s">
        <v>71</v>
      </c>
      <c r="B49" s="108"/>
      <c r="C49" s="105" t="s">
        <v>72</v>
      </c>
      <c r="D49" s="94" t="s">
        <v>73</v>
      </c>
      <c r="E49" s="94">
        <v>0</v>
      </c>
      <c r="F49" s="83">
        <v>450</v>
      </c>
      <c r="G49" s="96">
        <f>F49*E49</f>
        <v>0</v>
      </c>
      <c r="H49" s="78"/>
      <c r="I49" s="78"/>
      <c r="J49" s="78"/>
      <c r="K49" s="2"/>
      <c r="L49" s="2"/>
      <c r="M49" s="2"/>
      <c r="N49" s="2"/>
      <c r="O49" s="2"/>
    </row>
    <row r="50" spans="1:16" customHeight="1" ht="120" hidden="true" s="2" customFormat="1">
      <c r="A50" s="104"/>
      <c r="B50" s="109"/>
      <c r="C50" s="106"/>
      <c r="D50" s="95"/>
      <c r="E50" s="95"/>
      <c r="F50" s="84"/>
      <c r="G50" s="97"/>
      <c r="H50" s="78"/>
      <c r="I50" s="78"/>
      <c r="J50" s="78"/>
      <c r="K50" s="2"/>
      <c r="L50" s="2"/>
      <c r="M50" s="2"/>
      <c r="N50" s="2"/>
      <c r="O50" s="2"/>
    </row>
    <row r="51" spans="1:16" customHeight="1" ht="120" hidden="true" s="2" customFormat="1">
      <c r="A51" s="103" t="s">
        <v>74</v>
      </c>
      <c r="B51" s="108"/>
      <c r="C51" s="105" t="s">
        <v>75</v>
      </c>
      <c r="D51" s="94" t="s">
        <v>76</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hidden="true" s="2" customFormat="1">
      <c r="A53" s="103" t="s">
        <v>77</v>
      </c>
      <c r="B53" s="108"/>
      <c r="C53" s="105" t="s">
        <v>78</v>
      </c>
      <c r="D53" s="94" t="s">
        <v>79</v>
      </c>
      <c r="E53" s="94">
        <v>0</v>
      </c>
      <c r="F53" s="83">
        <v>450</v>
      </c>
      <c r="G53" s="96">
        <f>F53*E53</f>
        <v>0</v>
      </c>
      <c r="H53" s="78"/>
      <c r="I53" s="78"/>
      <c r="J53" s="78"/>
      <c r="K53" s="2"/>
      <c r="L53" s="2"/>
      <c r="M53" s="2"/>
      <c r="N53" s="2"/>
      <c r="O53" s="2"/>
    </row>
    <row r="54" spans="1:16" customHeight="1" ht="120" hidden="true" s="2" customFormat="1">
      <c r="A54" s="104"/>
      <c r="B54" s="109"/>
      <c r="C54" s="106"/>
      <c r="D54" s="95"/>
      <c r="E54" s="95"/>
      <c r="F54" s="84"/>
      <c r="G54" s="97"/>
      <c r="H54" s="78"/>
      <c r="I54" s="78"/>
      <c r="J54" s="78"/>
      <c r="K54" s="2"/>
      <c r="L54" s="2"/>
      <c r="M54" s="2"/>
      <c r="N54" s="2"/>
      <c r="O54" s="2"/>
    </row>
    <row r="55" spans="1:16" customHeight="1" ht="120" hidden="true" s="2" customFormat="1">
      <c r="A55" s="103" t="s">
        <v>80</v>
      </c>
      <c r="B55" s="108"/>
      <c r="C55" s="105" t="s">
        <v>81</v>
      </c>
      <c r="D55" s="94" t="s">
        <v>82</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hidden="true" s="2" customFormat="1">
      <c r="A57" s="138" t="s">
        <v>14</v>
      </c>
      <c r="B57" s="108"/>
      <c r="C57" s="132" t="s">
        <v>83</v>
      </c>
      <c r="D57" s="136" t="s">
        <v>84</v>
      </c>
      <c r="E57" s="94">
        <v>0</v>
      </c>
      <c r="F57" s="83">
        <v>825</v>
      </c>
      <c r="G57" s="96">
        <f>F57*E57</f>
        <v>0</v>
      </c>
      <c r="H57" s="78"/>
      <c r="I57" s="78"/>
      <c r="J57" s="78"/>
      <c r="K57" s="2"/>
      <c r="L57" s="2"/>
      <c r="M57" s="2"/>
      <c r="N57" s="2"/>
      <c r="O57" s="2"/>
    </row>
    <row r="58" spans="1:16" customHeight="1" ht="150" hidden="true" s="2" customFormat="1">
      <c r="A58" s="139"/>
      <c r="B58" s="109"/>
      <c r="C58" s="133"/>
      <c r="D58" s="137"/>
      <c r="E58" s="95"/>
      <c r="F58" s="84"/>
      <c r="G58" s="97"/>
      <c r="H58" s="78"/>
      <c r="I58" s="78"/>
      <c r="J58" s="78"/>
      <c r="K58" s="2"/>
      <c r="L58" s="2"/>
      <c r="M58" s="2"/>
      <c r="N58" s="2"/>
      <c r="O58" s="2"/>
    </row>
    <row r="59" spans="1:16" customHeight="1" ht="200.1" s="2" customFormat="1">
      <c r="A59" s="103" t="s">
        <v>85</v>
      </c>
      <c r="B59" s="108"/>
      <c r="C59" s="105" t="s">
        <v>86</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hidden="true" s="2" customFormat="1">
      <c r="A61" s="69" t="s">
        <v>88</v>
      </c>
      <c r="B61" s="70"/>
      <c r="C61" s="71" t="s">
        <v>89</v>
      </c>
      <c r="D61" s="72" t="s">
        <v>90</v>
      </c>
      <c r="E61" s="54">
        <v>0</v>
      </c>
      <c r="F61" s="58">
        <v>450</v>
      </c>
      <c r="G61" s="73">
        <f>F61*E61</f>
        <v>0</v>
      </c>
      <c r="H61" s="78"/>
      <c r="I61" s="78"/>
      <c r="J61" s="78"/>
      <c r="K61" s="2"/>
      <c r="L61" s="2"/>
      <c r="M61" s="2"/>
      <c r="N61" s="2"/>
      <c r="O61" s="2"/>
    </row>
    <row r="62" spans="1:16" customHeight="1" ht="120" hidden="true" s="2" customFormat="1">
      <c r="A62" s="103" t="s">
        <v>91</v>
      </c>
      <c r="B62" s="103"/>
      <c r="C62" s="103" t="s">
        <v>92</v>
      </c>
      <c r="D62" s="94" t="s">
        <v>93</v>
      </c>
      <c r="E62" s="81">
        <v>0</v>
      </c>
      <c r="F62" s="83">
        <v>500</v>
      </c>
      <c r="G62" s="85">
        <f>SUM(F62*E62)</f>
        <v>0</v>
      </c>
      <c r="H62" s="78"/>
      <c r="I62" s="78"/>
      <c r="J62" s="78"/>
      <c r="K62" s="2"/>
      <c r="L62" s="2"/>
      <c r="M62" s="2"/>
      <c r="N62" s="2"/>
      <c r="O62" s="2"/>
    </row>
    <row r="63" spans="1:16" customHeight="1" ht="120" hidden="true" s="2" customFormat="1">
      <c r="A63" s="104"/>
      <c r="B63" s="104"/>
      <c r="C63" s="104"/>
      <c r="D63" s="95"/>
      <c r="E63" s="82"/>
      <c r="F63" s="84"/>
      <c r="G63" s="86"/>
      <c r="H63" s="78"/>
      <c r="I63" s="78"/>
      <c r="J63" s="78"/>
      <c r="K63" s="2"/>
      <c r="L63" s="2"/>
      <c r="M63" s="2"/>
      <c r="N63" s="2"/>
      <c r="O63" s="2"/>
    </row>
    <row r="64" spans="1:16" customHeight="1" ht="120" hidden="true" s="2" customFormat="1">
      <c r="A64" s="103" t="s">
        <v>94</v>
      </c>
      <c r="B64" s="103"/>
      <c r="C64" s="103" t="s">
        <v>95</v>
      </c>
      <c r="D64" s="94" t="s">
        <v>96</v>
      </c>
      <c r="E64" s="81">
        <v>0</v>
      </c>
      <c r="F64" s="83">
        <v>750</v>
      </c>
      <c r="G64" s="85">
        <f>SUM(F64*E64)</f>
        <v>0</v>
      </c>
      <c r="H64" s="78"/>
      <c r="I64" s="78"/>
      <c r="J64" s="78"/>
      <c r="K64" s="2"/>
      <c r="L64" s="2"/>
      <c r="M64" s="2"/>
      <c r="N64" s="2"/>
      <c r="O64" s="2"/>
    </row>
    <row r="65" spans="1:16" customHeight="1" ht="120" hidden="true" s="2" customFormat="1">
      <c r="A65" s="104"/>
      <c r="B65" s="104"/>
      <c r="C65" s="104"/>
      <c r="D65" s="95"/>
      <c r="E65" s="82"/>
      <c r="F65" s="84"/>
      <c r="G65" s="86"/>
      <c r="H65" s="78"/>
      <c r="I65" s="78"/>
      <c r="J65" s="78"/>
      <c r="K65" s="2"/>
      <c r="L65" s="2"/>
      <c r="M65" s="2"/>
      <c r="N65" s="2"/>
      <c r="O65" s="2"/>
    </row>
    <row r="66" spans="1:16" customHeight="1" ht="120" hidden="true" s="2" customFormat="1">
      <c r="A66" s="103" t="s">
        <v>97</v>
      </c>
      <c r="B66" s="103"/>
      <c r="C66" s="105" t="s">
        <v>98</v>
      </c>
      <c r="D66" s="107" t="s">
        <v>99</v>
      </c>
      <c r="E66" s="81">
        <v>0</v>
      </c>
      <c r="F66" s="92">
        <v>350</v>
      </c>
      <c r="G66" s="85">
        <f>SUM(F66*E66)</f>
        <v>0</v>
      </c>
      <c r="H66" s="78"/>
      <c r="I66" s="78"/>
      <c r="J66" s="78"/>
      <c r="K66" s="2"/>
      <c r="L66" s="2"/>
      <c r="M66" s="2"/>
      <c r="N66" s="2"/>
      <c r="O66" s="2"/>
    </row>
    <row r="67" spans="1:16" customHeight="1" ht="120" hidden="true" s="2" customFormat="1">
      <c r="A67" s="104"/>
      <c r="B67" s="104"/>
      <c r="C67" s="106"/>
      <c r="D67" s="95"/>
      <c r="E67" s="82"/>
      <c r="F67" s="93"/>
      <c r="G67" s="86"/>
      <c r="H67" s="78"/>
      <c r="I67" s="78"/>
      <c r="J67" s="78"/>
      <c r="K67" s="2"/>
      <c r="L67" s="2"/>
      <c r="M67" s="2"/>
      <c r="N67" s="2"/>
      <c r="O67" s="2"/>
    </row>
    <row r="68" spans="1:16" customHeight="1" ht="264" hidden="true"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hidden="true" s="2" customFormat="1">
      <c r="A69" s="65" t="s">
        <v>101</v>
      </c>
      <c r="B69" s="66"/>
      <c r="C69" s="67" t="s">
        <v>102</v>
      </c>
      <c r="D69" s="51" t="s">
        <v>103</v>
      </c>
      <c r="E69" s="68">
        <v>0</v>
      </c>
      <c r="F69" s="56">
        <v>220</v>
      </c>
      <c r="G69" s="64">
        <f>F69*E69</f>
        <v>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60</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3774</v>
      </c>
      <c r="B74" s="88">
        <f>0.2*G74</f>
        <v>629</v>
      </c>
      <c r="C74" s="89"/>
      <c r="D74" s="42" t="e">
        <f>F74*E74</f>
        <v>#REF!</v>
      </c>
      <c r="E74" s="43" t="e">
        <f>G71+G70+G69+#REF!+#REF!+#REF!+#REF!+#REF!+#REF!+G68+G66+G64+G62+#REF!+#REF!+G61+#REF!+#REF!+#REF!+#REF!+#REF!+#REF!+#REF!+#REF!+#REF!+#REF!+#REF!+G59+G57+#REF!+#REF!+#REF!+#REF!+#REF!+#REF!+#REF!+#REF!+G55+G53+G51+G49+G47+G45+G43+G41+#REF!+#REF!+#REF!+#REF!+G34+#REF!</f>
        <v>#REF!</v>
      </c>
      <c r="F74" s="44">
        <v>0</v>
      </c>
      <c r="G74" s="30">
        <f>SUM(G34:G71)</f>
        <v>3145</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