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<sst xmlns="http://schemas.openxmlformats.org/spreadsheetml/2006/main" uniqueCount="134">
  <si>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</si>
  <si>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</si>
  <si>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Mlle,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</si>
  <si>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</si>
  <si>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</si>
  <si>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</si>
  <si>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</si>
  <si>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</si>
  <si>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</si>
  <si>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</si>
  <si>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31 juillet 2024</t>
  </si>
  <si>
    <t>Devis 20240731 DLA</t>
  </si>
  <si>
    <r>
      <rPr>
        <rFont val="Myriad46"/>
        <b val="true"/>
        <i val="false"/>
        <strike val="false"/>
        <color rgb="FFFF0000"/>
        <sz val="90"/>
        <u val="none"/>
      </rPr>
      <t xml:space="preserve">POUJOULAT </t>
    </r>
    <r>
      <rPr>
        <rFont val="Myriad46"/>
        <b val="false"/>
        <i val="false"/>
        <strike val="false"/>
        <color rgb="FFFF0000"/>
        <sz val="68"/>
        <u val="none"/>
      </rPr>
      <t xml:space="preserve">79
LIEU DIT LES PIERRAILLEUSES
79360 GRANZAY-GRIPT
</t>
    </r>
    <r>
      <rPr>
        <rFont val="Myriad46"/>
        <b val="false"/>
        <i val="false"/>
        <strike val="false"/>
        <color rgb="FF000000"/>
        <sz val="68"/>
        <u val="none"/>
      </rPr>
      <t xml:space="preserve">à l'attention de </t>
    </r>
    <r>
      <rPr>
        <rFont val="Myriad46"/>
        <b val="true"/>
        <i val="false"/>
        <strike val="false"/>
        <color rgb="FFFF0000"/>
        <sz val="68"/>
        <u val="none"/>
      </rPr>
      <t xml:space="preserve">Mlle SALOMé Christelle
</t>
    </r>
    <r>
      <rPr>
        <rFont val="Myriad46"/>
        <b val="false"/>
        <i val="false"/>
        <strike val="false"/>
        <color rgb="FF000000"/>
        <sz val="68"/>
        <u val="none"/>
      </rPr>
      <t xml:space="preserve">Email: </t>
    </r>
    <r>
      <rPr>
        <rFont val="Myriad46"/>
        <b val="false"/>
        <i val="false"/>
        <strike val="false"/>
        <color rgb="FF0000FF"/>
        <sz val="68"/>
        <u val="single"/>
      </rPr>
      <t xml:space="preserve">c.salome@poujoulat.fr
</t>
    </r>
    <r>
      <rPr>
        <rFont val="Myriad46"/>
        <b val="false"/>
        <i val="false"/>
        <strike val="false"/>
        <color rgb="FF000000"/>
        <sz val="68"/>
        <u val="none"/>
      </rPr>
      <t xml:space="preserve">Tel: </t>
    </r>
    <r>
      <rPr>
        <rFont val="Myriad46"/>
        <b val="false"/>
        <i val="false"/>
        <strike val="false"/>
        <color rgb="FFFF0000"/>
        <sz val="68"/>
        <u val="none"/>
      </rPr>
      <t xml:space="preserve">0516640288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</si>
  <si>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</si>
  <si>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</si>
  <si>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</si>
  <si>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</si>
  <si>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</si>
  <si>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</si>
  <si>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</si>
  <si>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</si>
  <si>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</si>
  <si>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</si>
  <si>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</si>
  <si>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</si>
  <si>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</si>
  <si>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</si>
  <si>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</si>
  <si>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</si>
  <si>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</si>
  <si>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</si>
  <si>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</si>
  <si>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</si>
  <si>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</si>
  <si>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</si>
  <si>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</si>
  <si>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</si>
  <si>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</si>
  <si>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</si>
  <si>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</si>
  <si>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</si>
  <si>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</si>
  <si>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</si>
  <si>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</si>
  <si>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</si>
  <si>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</si>
  <si>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</si>
  <si>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</si>
  <si>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</si>
  <si>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</si>
  <si>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</si>
  <si>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</si>
  <si>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10</t>
    </r>
    <r>
      <rPr>
        <rFont val="Myriad46"/>
        <b val="false"/>
        <i val="false"/>
        <strike val="false"/>
        <color rgb="FF000000"/>
        <sz val="48"/>
        <u val="none"/>
      </rPr>
      <t xml:space="preserve">M²</t>
    </r>
  </si>
  <si>
    <r>
      <t xml:space="preserve">UDKU-</t>
    </r>
    <r>
      <rPr>
        <rFont val="Myriad46"/>
        <b val="false"/>
        <i val="false"/>
        <strike val="false"/>
        <color rgb="FFFF0000"/>
        <sz val="48"/>
        <u val="none"/>
      </rPr>
      <t xml:space="preserve">50X25</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</si>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</sst>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97096bca1147ae5b90c5493ff4543faf.jpeg"/><Relationship Id="rId3" Type="http://schemas.openxmlformats.org/officeDocument/2006/relationships/image" Target="../media/2168d04e9d51e89c08b59076c4103337.jpg"/><Relationship Id="rId4" Type="http://schemas.openxmlformats.org/officeDocument/2006/relationships/image" Target="../media/270f559f05387c120fa6d7009f771880.jpg"/><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904875</xdr:colOff>
      <xdr:row>33</xdr:row>
      <xdr:rowOff>2533650</xdr:rowOff>
    </xdr:from>
    <xdr:ext cx="8239125" cy="11249025"/>
    <xdr:pic>
      <xdr:nvPicPr>
        <xdr:cNvPr id="2" name="Image 429" descr="multi CONTENAIRES BOIS classique.JPG"/>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3" name="Image 298"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4" name="Image 306"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POUJOULAT 79
LIEU DIT LES PIERRAILLEUSES
79360 GRANZAY-GRIPT
à l'attention de Mlle SALOMé Christelle
Email: c.salome@poujoulat.fr
Tel: 0516640288</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mercredi 31 juillet 2024</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20240731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POUJOULAT </t>
          </r>
          <r>
            <rPr>
              <rFont val="Myriad46"/>
              <b val="false"/>
              <i val="false"/>
              <strike val="false"/>
              <color rgb="FFFF0000"/>
              <sz val="68"/>
              <u val="none"/>
            </rPr>
            <t xml:space="preserve">79
LIEU DIT LES PIERRAILLEUSES
79360 GRANZAY-GRIPT
</t>
          </r>
          <r>
            <rPr>
              <rFont val="Myriad46"/>
              <b val="false"/>
              <i val="false"/>
              <strike val="false"/>
              <color rgb="FF000000"/>
              <sz val="68"/>
              <u val="none"/>
            </rPr>
            <t xml:space="preserve">à l'attention de </t>
          </r>
          <r>
            <rPr>
              <rFont val="Myriad46"/>
              <b val="true"/>
              <i val="false"/>
              <strike val="false"/>
              <color rgb="FFFF0000"/>
              <sz val="68"/>
              <u val="none"/>
            </rPr>
            <t xml:space="preserve">Mlle SALOMé Christelle
</t>
          </r>
          <r>
            <rPr>
              <rFont val="Myriad46"/>
              <b val="false"/>
              <i val="false"/>
              <strike val="false"/>
              <color rgb="FF000000"/>
              <sz val="68"/>
              <u val="none"/>
            </rPr>
            <t xml:space="preserve">Email: </t>
          </r>
          <r>
            <rPr>
              <rFont val="Myriad46"/>
              <b val="false"/>
              <i val="false"/>
              <strike val="false"/>
              <color rgb="FF0000FF"/>
              <sz val="68"/>
              <u val="single"/>
            </rPr>
            <t xml:space="preserve">c.salome@poujoulat.fr
</t>
          </r>
          <r>
            <rPr>
              <rFont val="Myriad46"/>
              <b val="false"/>
              <i val="false"/>
              <strike val="false"/>
              <color rgb="FF000000"/>
              <sz val="68"/>
              <u val="none"/>
            </rPr>
            <t xml:space="preserve">Tel: </t>
          </r>
          <r>
            <rPr>
              <rFont val="Myriad46"/>
              <b val="false"/>
              <i val="false"/>
              <strike val="false"/>
              <color rgb="FFFF0000"/>
              <sz val="68"/>
              <u val="none"/>
            </rPr>
            <t xml:space="preserve">0516640288</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10</t>
          </r>
          <r>
            <rPr>
              <rFont val="Myriad46"/>
              <b val="false"/>
              <i val="false"/>
              <strike val="false"/>
              <color rgb="FF000000"/>
              <sz val="48"/>
              <u val="none"/>
            </rPr>
            <t xml:space="preserve">M²</t>
          </r>
        </is>
      </c>
      <c r="C34" s="112" t="inlineStr">
        <is>
          <r>
            <t xml:space="preserve">UDKU-</t>
          </r>
          <r>
            <rPr>
              <rFont val="Myriad46"/>
              <b val="false"/>
              <i val="false"/>
              <strike val="false"/>
              <color rgb="FFFF0000"/>
              <sz val="48"/>
              <u val="none"/>
            </rPr>
            <t xml:space="preserve">50X25</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hidden="true" s="2" customFormat="1">
      <c r="A49" s="103" t="s">
        <v>70</v>
      </c>
      <c r="B49" s="108"/>
      <c r="C49" s="105" t="s">
        <v>71</v>
      </c>
      <c r="D49" s="94" t="s">
        <v>72</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73</v>
      </c>
      <c r="B51" s="108"/>
      <c r="C51" s="105" t="s">
        <v>74</v>
      </c>
      <c r="D51" s="94" t="s">
        <v>75</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76</v>
      </c>
      <c r="B53" s="108"/>
      <c r="C53" s="105" t="s">
        <v>77</v>
      </c>
      <c r="D53" s="94" t="s">
        <v>78</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79</v>
      </c>
      <c r="B55" s="108"/>
      <c r="C55" s="105" t="s">
        <v>80</v>
      </c>
      <c r="D55" s="94" t="s">
        <v>81</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82</v>
      </c>
      <c r="D57" s="136" t="s">
        <v>83</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84</v>
      </c>
      <c r="B59" s="108"/>
      <c r="C59" s="105" t="s">
        <v>85</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79</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3318</v>
      </c>
      <c r="B74" s="88">
        <f>0.2*G74</f>
        <v>553</v>
      </c>
      <c r="C74" s="89"/>
      <c r="D74" s="42" t="e">
        <f>F74*E74</f>
        <v>#REF!</v>
      </c>
      <c r="E74" s="43" t="e">
        <f>G71+G70+G69+#REF!+#REF!+#REF!+#REF!+#REF!+#REF!+G68+G66+G64+G62+#REF!+#REF!+G61+#REF!+#REF!+#REF!+#REF!+#REF!+#REF!+#REF!+#REF!+#REF!+#REF!+#REF!+G59+G57+#REF!+#REF!+#REF!+#REF!+#REF!+#REF!+#REF!+#REF!+G55+G53+G51+G49+G47+G45+G43+G41+#REF!+#REF!+#REF!+#REF!+G34+#REF!</f>
        <v>#REF!</v>
      </c>
      <c r="F74" s="44">
        <v>0</v>
      </c>
      <c r="G74" s="30">
        <f>SUM(G34:G71)</f>
        <v>2765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