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<sst xmlns="http://schemas.openxmlformats.org/spreadsheetml/2006/main" uniqueCount="137">
  <si>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</si>
  <si>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</si>
  <si>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</si>
  <si>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</si>
  <si>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</si>
  <si>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</si>
  <si>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</si>
  <si>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</si>
  <si>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</si>
  <si>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</si>
  <si>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17 avril 2024</t>
  </si>
  <si>
    <t>Devis 20240417 DLA</t>
  </si>
  <si>
    <r>
      <rPr>
        <rFont val="Myriad46"/>
        <b val="true"/>
        <i val="false"/>
        <strike val="false"/>
        <color rgb="FFFF0000"/>
        <sz val="90"/>
        <u val="none"/>
      </rPr>
      <t xml:space="preserve">CEA </t>
    </r>
    <r>
      <rPr>
        <rFont val="Myriad46"/>
        <b val="false"/>
        <i val="false"/>
        <strike val="false"/>
        <color rgb="FFFF0000"/>
        <sz val="68"/>
        <u val="none"/>
      </rPr>
      <t xml:space="preserve">91
2 Boulevard Thomas GOBERT
91120 PALAISEAU
</t>
    </r>
    <r>
      <rPr>
        <rFont val="Myriad46"/>
        <b val="false"/>
        <i val="false"/>
        <strike val="false"/>
        <color rgb="FF000000"/>
        <sz val="68"/>
        <u val="none"/>
      </rPr>
      <t xml:space="preserve">à l'attention de </t>
    </r>
    <r>
      <rPr>
        <rFont val="Myriad46"/>
        <b val="true"/>
        <i val="false"/>
        <strike val="false"/>
        <color rgb="FFFF0000"/>
        <sz val="68"/>
        <u val="none"/>
      </rPr>
      <t xml:space="preserve">Mr GUEDES PEREIRA Julien
</t>
    </r>
    <r>
      <rPr>
        <rFont val="Myriad46"/>
        <b val="false"/>
        <i val="false"/>
        <strike val="false"/>
        <color rgb="FF000000"/>
        <sz val="68"/>
        <u val="none"/>
      </rPr>
      <t xml:space="preserve">Email: </t>
    </r>
    <r>
      <rPr>
        <rFont val="Myriad46"/>
        <b val="false"/>
        <i val="false"/>
        <strike val="false"/>
        <color rgb="FF0000FF"/>
        <sz val="68"/>
        <u val="single"/>
      </rPr>
      <t xml:space="preserve">julien.guedes-pereira@cea.fr
</t>
    </r>
    <r>
      <rPr>
        <rFont val="Myriad46"/>
        <b val="false"/>
        <i val="false"/>
        <strike val="false"/>
        <color rgb="FF000000"/>
        <sz val="68"/>
        <u val="none"/>
      </rPr>
      <t xml:space="preserve">Tel: </t>
    </r>
    <r>
      <rPr>
        <rFont val="Myriad46"/>
        <b val="false"/>
        <i val="false"/>
        <strike val="false"/>
        <color rgb="FFFF0000"/>
        <sz val="68"/>
        <u val="none"/>
      </rPr>
      <t xml:space="preserve">0784066432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</si>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</sst>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0bcdde5447cea1cb71a11ec35510b6f0.jpeg"/><Relationship Id="rId5" Type="http://schemas.openxmlformats.org/officeDocument/2006/relationships/image" Target="../media/6fdea31f04000bf298d881294bf45b05.jpeg"/><Relationship Id="rId6" Type="http://schemas.openxmlformats.org/officeDocument/2006/relationships/image" Target="../media/611df8c3590a397ae5c7781b1d23cf77.jpeg"/><Relationship Id="rId7" Type="http://schemas.openxmlformats.org/officeDocument/2006/relationships/image" Target="../media/c43480fbea3efe60ea0b1e8e532f4abb.jpg"/><Relationship Id="rId8" Type="http://schemas.openxmlformats.org/officeDocument/2006/relationships/image" Target="../media/603d1863318dbefde50fefc65e4388c1.JPG"/><Relationship Id="rId9" Type="http://schemas.openxmlformats.org/officeDocument/2006/relationships/image" Target="../media/123cf118956548b7d7a726a52a4f990b.jpeg"/><Relationship Id="rId10" Type="http://schemas.openxmlformats.org/officeDocument/2006/relationships/image" Target="../media/e3aafd76dec1b598ebf956172b6bbdc5.png"/><Relationship Id="rId11" Type="http://schemas.openxmlformats.org/officeDocument/2006/relationships/image" Target="../media/1e4787674c4bc7485fcf91bc6ae6248d.png"/><Relationship Id="rId12" Type="http://schemas.openxmlformats.org/officeDocument/2006/relationships/image" Target="../media/492d9a49d16032479b7adecde425a4f9.jpeg"/><Relationship Id="rId13"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3800475</xdr:colOff>
      <xdr:row>58</xdr:row>
      <xdr:rowOff>600075</xdr:rowOff>
    </xdr:from>
    <xdr:ext cx="2819400" cy="9096375"/>
    <xdr:pic>
      <xdr:nvPicPr>
        <xdr:cNvPr id="4" name="Image 312"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0</xdr:colOff>
      <xdr:row>64</xdr:row>
      <xdr:rowOff>714375</xdr:rowOff>
    </xdr:from>
    <xdr:ext cx="8848725" cy="5210175"/>
    <xdr:pic>
      <xdr:nvPicPr>
        <xdr:cNvPr id="5" name="Image 3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7" name="Image 422"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8" name="Image 423"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CEA 91
2 Boulevard Thomas GOBERT
91120 PALAISEAU
à l'attention de Mr GUEDES PEREIRA Julien
Email: julien.guedes-pereira@cea.fr
Tel: 0784066432</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17 avril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20240417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CEA </t>
          </r>
          <r>
            <rPr>
              <rFont val="Myriad46"/>
              <b val="false"/>
              <i val="false"/>
              <strike val="false"/>
              <color rgb="FFFF0000"/>
              <sz val="68"/>
              <u val="none"/>
            </rPr>
            <t xml:space="preserve">91
2 Boulevard Thomas GOBERT
91120 PALAISEAU
</t>
          </r>
          <r>
            <rPr>
              <rFont val="Myriad46"/>
              <b val="false"/>
              <i val="false"/>
              <strike val="false"/>
              <color rgb="FF000000"/>
              <sz val="68"/>
              <u val="none"/>
            </rPr>
            <t xml:space="preserve">à l'attention de </t>
          </r>
          <r>
            <rPr>
              <rFont val="Myriad46"/>
              <b val="true"/>
              <i val="false"/>
              <strike val="false"/>
              <color rgb="FFFF0000"/>
              <sz val="68"/>
              <u val="none"/>
            </rPr>
            <t xml:space="preserve">Mr GUEDES PEREIRA Julien
</t>
          </r>
          <r>
            <rPr>
              <rFont val="Myriad46"/>
              <b val="false"/>
              <i val="false"/>
              <strike val="false"/>
              <color rgb="FF000000"/>
              <sz val="68"/>
              <u val="none"/>
            </rPr>
            <t xml:space="preserve">Email: </t>
          </r>
          <r>
            <rPr>
              <rFont val="Myriad46"/>
              <b val="false"/>
              <i val="false"/>
              <strike val="false"/>
              <color rgb="FF0000FF"/>
              <sz val="68"/>
              <u val="single"/>
            </rPr>
            <t xml:space="preserve">julien.guedes-pereira@cea.fr
</t>
          </r>
          <r>
            <rPr>
              <rFont val="Myriad46"/>
              <b val="false"/>
              <i val="false"/>
              <strike val="false"/>
              <color rgb="FF000000"/>
              <sz val="68"/>
              <u val="none"/>
            </rPr>
            <t xml:space="preserve">Tel: </t>
          </r>
          <r>
            <rPr>
              <rFont val="Myriad46"/>
              <b val="false"/>
              <i val="false"/>
              <strike val="false"/>
              <color rgb="FFFF0000"/>
              <sz val="68"/>
              <u val="none"/>
            </rPr>
            <t xml:space="preserve">0784066432</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s="2" customFormat="1">
      <c r="A52" s="75" t="s">
        <v>77</v>
      </c>
      <c r="B52" s="76"/>
      <c r="C52" s="77" t="s">
        <v>78</v>
      </c>
      <c r="D52" s="78" t="s">
        <v>79</v>
      </c>
      <c r="E52" s="56" t="inlineStr">
        <is>
          <r>
            <rPr>
              <rFont val="Myriad46"/>
              <b val="true"/>
              <i val="false"/>
              <strike val="false"/>
              <color rgb="FFFF00FF"/>
              <sz val="72"/>
              <u val="none"/>
            </rPr>
            <t xml:space="preserve">1</t>
          </r>
        </is>
      </c>
      <c r="F52" s="60">
        <v>450</v>
      </c>
      <c r="G52" s="79">
        <f>F52*E52</f>
        <v>450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s="2" customFormat="1">
      <c r="A57" s="61" t="s">
        <v>89</v>
      </c>
      <c r="B57" s="63"/>
      <c r="C57" s="63" t="s">
        <v>90</v>
      </c>
      <c r="D57" s="65" t="s">
        <v>91</v>
      </c>
      <c r="E57" s="56" t="inlineStr">
        <is>
          <r>
            <rPr>
              <rFont val="Myriad46"/>
              <b val="true"/>
              <i val="false"/>
              <strike val="false"/>
              <color rgb="FFFF00FF"/>
              <sz val="72"/>
              <u val="none"/>
            </rPr>
            <t xml:space="preserve">1</t>
          </r>
        </is>
      </c>
      <c r="F57" s="63">
        <v>95</v>
      </c>
      <c r="G57" s="62">
        <f>E57*F57</f>
        <v>95</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s="2" customFormat="1">
      <c r="A59" s="156"/>
      <c r="B59" s="156"/>
      <c r="C59" s="158" t="s">
        <v>94</v>
      </c>
      <c r="D59" s="160" t="s">
        <v>95</v>
      </c>
      <c r="E59" s="108" t="inlineStr">
        <is>
          <r>
            <rPr>
              <rFont val="Myriad46"/>
              <b val="true"/>
              <i val="false"/>
              <strike val="false"/>
              <color rgb="FFFF00FF"/>
              <sz val="72"/>
              <u val="none"/>
            </rPr>
            <t xml:space="preserve">1</t>
          </r>
        </is>
      </c>
      <c r="F59" s="110">
        <v>150</v>
      </c>
      <c r="G59" s="112">
        <f>F59*E59</f>
        <v>150</v>
      </c>
      <c r="H59" s="84"/>
      <c r="I59" s="84"/>
      <c r="J59" s="84"/>
      <c r="K59" s="2"/>
      <c r="L59" s="2"/>
      <c r="M59" s="2"/>
      <c r="N59" s="2"/>
      <c r="O59" s="2"/>
      <c r="P59" s="2"/>
      <c r="Q59" s="2"/>
      <c r="Y59" s="17"/>
      <c r="Z59" s="18"/>
    </row>
    <row r="60" spans="1:26" customHeight="1" ht="409.15"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s="2" customFormat="1">
      <c r="A65" s="148" t="s">
        <v>98</v>
      </c>
      <c r="B65" s="150"/>
      <c r="C65" s="152" t="s">
        <v>99</v>
      </c>
      <c r="D65" s="154" t="s">
        <v>100</v>
      </c>
      <c r="E65" s="95" t="inlineStr">
        <is>
          <r>
            <rPr>
              <rFont val="Myriad46"/>
              <b val="true"/>
              <i val="false"/>
              <strike val="false"/>
              <color rgb="FFFF00FF"/>
              <sz val="72"/>
              <u val="none"/>
            </rPr>
            <t xml:space="preserve">1</t>
          </r>
        </is>
      </c>
      <c r="F65" s="97">
        <v>270</v>
      </c>
      <c r="G65" s="99">
        <f>F65*E65</f>
        <v>270</v>
      </c>
      <c r="H65" s="84"/>
      <c r="I65" s="84"/>
      <c r="J65" s="84"/>
      <c r="K65" s="2"/>
      <c r="L65" s="2"/>
      <c r="M65" s="2"/>
      <c r="N65" s="2"/>
      <c r="O65" s="2"/>
      <c r="P65" s="2"/>
      <c r="Q65" s="2"/>
    </row>
    <row r="66" spans="1:26" customHeight="1" ht="405"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3456</v>
      </c>
      <c r="B73" s="104">
        <f>0.2*G73</f>
        <v>576</v>
      </c>
      <c r="C73" s="105"/>
      <c r="D73" s="44" t="e">
        <f>F73*E73</f>
        <v>#REF!</v>
      </c>
      <c r="E73" s="45" t="e">
        <f>G70+G69+G68+G67+G65+G61+G59+G58+G57+#REF!+#REF!+#REF!+#REF!+G55+G53+G52+#REF!+#REF!+#REF!+#REF!+#REF!+#REF!+#REF!+#REF!+#REF!+#REF!+#REF!+G50+G48+#REF!+#REF!+#REF!+#REF!+#REF!+#REF!+#REF!+#REF!+#REF!+#REF!+#REF!+G46+G44+#REF!+G42+G40+#REF!+#REF!+#REF!+G34+#REF!+#REF!</f>
        <v>#REF!</v>
      </c>
      <c r="F73" s="46">
        <v>0</v>
      </c>
      <c r="G73" s="32">
        <f>SUM(G34:G70)</f>
        <v>2880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